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tabRatio="947"/>
  </bookViews>
  <sheets>
    <sheet name="общий" sheetId="51" r:id="rId1"/>
    <sheet name="узи" sheetId="65" r:id="rId2"/>
    <sheet name="косметология" sheetId="63" r:id="rId3"/>
    <sheet name="гинекология" sheetId="53" r:id="rId4"/>
    <sheet name="лор" sheetId="54" r:id="rId5"/>
    <sheet name="неврология" sheetId="55" r:id="rId6"/>
    <sheet name="кардиология" sheetId="56" r:id="rId7"/>
    <sheet name="физиотерапия" sheetId="67" r:id="rId8"/>
    <sheet name="эндокринолог" sheetId="57" r:id="rId9"/>
    <sheet name="терапия" sheetId="58" r:id="rId10"/>
    <sheet name="хирургия" sheetId="59" r:id="rId11"/>
    <sheet name="травматология" sheetId="60" r:id="rId12"/>
    <sheet name="онкология" sheetId="61" r:id="rId13"/>
    <sheet name="дерматолог" sheetId="62" r:id="rId14"/>
    <sheet name="косметич усл" sheetId="66" r:id="rId15"/>
  </sheets>
  <definedNames>
    <definedName name="_xlnm.Print_Area" localSheetId="3">гинекология!$A$1:$F$59</definedName>
    <definedName name="_xlnm.Print_Area" localSheetId="13">дерматолог!$A$1:$F$8</definedName>
    <definedName name="_xlnm.Print_Area" localSheetId="6">кардиология!$A$1:$F$22</definedName>
    <definedName name="_xlnm.Print_Area" localSheetId="14">'косметич усл'!$A$1:$F$10</definedName>
    <definedName name="_xlnm.Print_Area" localSheetId="2">косметология!$A$1:$F$49</definedName>
    <definedName name="_xlnm.Print_Area" localSheetId="4">лор!$A$1:$F$50</definedName>
    <definedName name="_xlnm.Print_Area" localSheetId="5">неврология!$A$1:$F$53</definedName>
    <definedName name="_xlnm.Print_Area" localSheetId="0">общий!$A$1:$F$389</definedName>
    <definedName name="_xlnm.Print_Area" localSheetId="12">онкология!$A$1:$F$34</definedName>
    <definedName name="_xlnm.Print_Area" localSheetId="9">терапия!$A$1:$F$28</definedName>
    <definedName name="_xlnm.Print_Area" localSheetId="11">травматология!$A$1:$F$19</definedName>
    <definedName name="_xlnm.Print_Area" localSheetId="1">узи!$A$1:$F$68</definedName>
    <definedName name="_xlnm.Print_Area" localSheetId="7">физиотерапия!$A$1:$F$11</definedName>
    <definedName name="_xlnm.Print_Area" localSheetId="10">хирургия!$A$1:$F$17</definedName>
    <definedName name="_xlnm.Print_Area" localSheetId="8">эндокринолог!$A$1:$F$18</definedName>
  </definedNames>
  <calcPr calcId="144525"/>
</workbook>
</file>

<file path=xl/calcChain.xml><?xml version="1.0" encoding="utf-8"?>
<calcChain xmlns="http://schemas.openxmlformats.org/spreadsheetml/2006/main">
  <c r="E49" i="55" l="1"/>
  <c r="E50" i="55"/>
  <c r="E51" i="55"/>
  <c r="E52" i="55"/>
  <c r="E53" i="55"/>
  <c r="D49" i="55"/>
  <c r="D50" i="55"/>
  <c r="D51" i="55"/>
  <c r="D52" i="55"/>
  <c r="D53" i="55"/>
  <c r="E48" i="55"/>
  <c r="D48" i="55"/>
  <c r="C49" i="55"/>
  <c r="C50" i="55"/>
  <c r="C51" i="55"/>
  <c r="C52" i="55"/>
  <c r="C53" i="55"/>
  <c r="C48" i="55"/>
  <c r="B49" i="55"/>
  <c r="B50" i="55"/>
  <c r="B51" i="55"/>
  <c r="B52" i="55"/>
  <c r="B53" i="55"/>
  <c r="B48" i="55"/>
  <c r="A49" i="55"/>
  <c r="A50" i="55"/>
  <c r="A51" i="55"/>
  <c r="A52" i="55"/>
  <c r="A53" i="55"/>
  <c r="A48" i="55"/>
  <c r="F182" i="51"/>
  <c r="F183" i="51"/>
  <c r="F184" i="51"/>
  <c r="F185" i="51"/>
  <c r="F186" i="51"/>
  <c r="F52" i="55" l="1"/>
  <c r="F50" i="55"/>
  <c r="F53" i="55"/>
  <c r="F51" i="55"/>
  <c r="F49" i="55"/>
  <c r="E11" i="67"/>
  <c r="E10" i="67"/>
  <c r="D11" i="67"/>
  <c r="D10" i="67"/>
  <c r="C11" i="67"/>
  <c r="C10" i="67"/>
  <c r="F204" i="51"/>
  <c r="F11" i="67" s="1"/>
  <c r="E7" i="66" l="1"/>
  <c r="E8" i="66"/>
  <c r="E9" i="66"/>
  <c r="E10" i="66"/>
  <c r="E6" i="66"/>
  <c r="D7" i="66"/>
  <c r="D8" i="66"/>
  <c r="D9" i="66"/>
  <c r="D10" i="66"/>
  <c r="D6" i="66"/>
  <c r="C7" i="66"/>
  <c r="C8" i="66"/>
  <c r="C9" i="66"/>
  <c r="C10" i="66"/>
  <c r="C6" i="66"/>
  <c r="F383" i="51"/>
  <c r="F384" i="51"/>
  <c r="F385" i="51"/>
  <c r="F386" i="51"/>
  <c r="F382" i="51"/>
  <c r="F181" i="51"/>
  <c r="F9" i="66" l="1"/>
  <c r="F7" i="66"/>
  <c r="F10" i="66"/>
  <c r="F8" i="66"/>
  <c r="F6" i="66"/>
  <c r="F48" i="55"/>
  <c r="F64" i="51"/>
  <c r="F65" i="51"/>
  <c r="F66" i="51"/>
  <c r="F66" i="65"/>
  <c r="F67" i="65"/>
  <c r="F68" i="65"/>
  <c r="G67" i="65"/>
  <c r="E67" i="65"/>
  <c r="G66" i="65"/>
  <c r="E66" i="65"/>
  <c r="F65" i="65"/>
  <c r="G65" i="65" s="1"/>
  <c r="F64" i="65"/>
  <c r="G64" i="65" s="1"/>
  <c r="F63" i="65"/>
  <c r="G63" i="65" s="1"/>
  <c r="F62" i="65"/>
  <c r="G62" i="65" s="1"/>
  <c r="F61" i="65"/>
  <c r="G61" i="65" s="1"/>
  <c r="F60" i="65"/>
  <c r="G60" i="65" s="1"/>
  <c r="F59" i="65"/>
  <c r="G59" i="65" s="1"/>
  <c r="F58" i="65"/>
  <c r="G58" i="65" s="1"/>
  <c r="F57" i="65"/>
  <c r="G57" i="65" s="1"/>
  <c r="F56" i="65"/>
  <c r="G56" i="65" s="1"/>
  <c r="F55" i="65"/>
  <c r="G55" i="65" s="1"/>
  <c r="F54" i="65"/>
  <c r="G54" i="65" s="1"/>
  <c r="F53" i="65"/>
  <c r="G53" i="65" s="1"/>
  <c r="F52" i="65"/>
  <c r="G52" i="65" s="1"/>
  <c r="F51" i="65"/>
  <c r="G51" i="65" s="1"/>
  <c r="F50" i="65"/>
  <c r="G50" i="65" s="1"/>
  <c r="F49" i="65"/>
  <c r="G49" i="65" s="1"/>
  <c r="F48" i="65"/>
  <c r="G48" i="65" s="1"/>
  <c r="F47" i="65"/>
  <c r="G47" i="65" s="1"/>
  <c r="G46" i="65"/>
  <c r="G45" i="65"/>
  <c r="F44" i="65"/>
  <c r="G44" i="65" s="1"/>
  <c r="F43" i="65"/>
  <c r="G43" i="65" s="1"/>
  <c r="F42" i="65"/>
  <c r="G42" i="65" s="1"/>
  <c r="F41" i="65"/>
  <c r="G41" i="65" s="1"/>
  <c r="F40" i="65"/>
  <c r="G40" i="65" s="1"/>
  <c r="F39" i="65"/>
  <c r="G39" i="65" s="1"/>
  <c r="F38" i="65"/>
  <c r="G38" i="65" s="1"/>
  <c r="F37" i="65"/>
  <c r="G37" i="65" s="1"/>
  <c r="F34" i="65"/>
  <c r="G34" i="65" s="1"/>
  <c r="F33" i="65"/>
  <c r="G33" i="65" s="1"/>
  <c r="F32" i="65"/>
  <c r="G32" i="65" s="1"/>
  <c r="F31" i="65"/>
  <c r="G31" i="65" s="1"/>
  <c r="F28" i="65"/>
  <c r="G28" i="65" s="1"/>
  <c r="F27" i="65"/>
  <c r="G27" i="65" s="1"/>
  <c r="F26" i="65"/>
  <c r="G26" i="65" s="1"/>
  <c r="F25" i="65"/>
  <c r="G25" i="65" s="1"/>
  <c r="F24" i="65"/>
  <c r="G24" i="65" s="1"/>
  <c r="F23" i="65"/>
  <c r="G23" i="65" s="1"/>
  <c r="F22" i="65"/>
  <c r="G22" i="65" s="1"/>
  <c r="F21" i="65"/>
  <c r="G21" i="65" s="1"/>
  <c r="F20" i="65"/>
  <c r="G20" i="65" s="1"/>
  <c r="J19" i="65"/>
  <c r="F19" i="65"/>
  <c r="G19" i="65" s="1"/>
  <c r="J18" i="65"/>
  <c r="F18" i="65"/>
  <c r="G18" i="65" s="1"/>
  <c r="F17" i="65"/>
  <c r="G17" i="65" s="1"/>
  <c r="F16" i="65"/>
  <c r="G16" i="65" s="1"/>
  <c r="F15" i="65"/>
  <c r="G15" i="65" s="1"/>
  <c r="F12" i="65"/>
  <c r="G12" i="65" s="1"/>
  <c r="F11" i="65"/>
  <c r="G11" i="65" s="1"/>
  <c r="F10" i="65"/>
  <c r="G10" i="65" s="1"/>
  <c r="F9" i="65"/>
  <c r="G9" i="65" s="1"/>
  <c r="G8" i="65"/>
  <c r="F8" i="65"/>
  <c r="F39" i="51"/>
  <c r="G39" i="51" s="1"/>
  <c r="E7" i="63" l="1"/>
  <c r="E8" i="63"/>
  <c r="E9" i="63"/>
  <c r="E10" i="63"/>
  <c r="E11" i="63"/>
  <c r="E12" i="63"/>
  <c r="E13" i="63"/>
  <c r="E14" i="63"/>
  <c r="E15" i="63"/>
  <c r="E16" i="63"/>
  <c r="E17" i="63"/>
  <c r="E18" i="63"/>
  <c r="E19" i="63"/>
  <c r="E20" i="63"/>
  <c r="E21" i="63"/>
  <c r="E22" i="63"/>
  <c r="E23" i="63"/>
  <c r="E24" i="63"/>
  <c r="E25" i="63"/>
  <c r="E26" i="63"/>
  <c r="E27" i="63"/>
  <c r="E28" i="63"/>
  <c r="E29" i="63"/>
  <c r="E30" i="63"/>
  <c r="E31" i="63"/>
  <c r="E32" i="63"/>
  <c r="E33" i="63"/>
  <c r="E34" i="63"/>
  <c r="E35" i="63"/>
  <c r="E36" i="63"/>
  <c r="E37" i="63"/>
  <c r="E38" i="63"/>
  <c r="E39" i="63"/>
  <c r="E40" i="63"/>
  <c r="E41" i="63"/>
  <c r="E42" i="63"/>
  <c r="E43" i="63"/>
  <c r="E44" i="63"/>
  <c r="E45" i="63"/>
  <c r="E46" i="63"/>
  <c r="E47" i="63"/>
  <c r="E48" i="63"/>
  <c r="E49" i="63"/>
  <c r="D7" i="63"/>
  <c r="D8" i="63"/>
  <c r="D9" i="63"/>
  <c r="D10" i="63"/>
  <c r="D11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32" i="63"/>
  <c r="D33" i="63"/>
  <c r="D34" i="63"/>
  <c r="D35" i="63"/>
  <c r="D36" i="63"/>
  <c r="D37" i="63"/>
  <c r="D38" i="63"/>
  <c r="D39" i="63"/>
  <c r="D40" i="63"/>
  <c r="D41" i="63"/>
  <c r="D42" i="63"/>
  <c r="D43" i="63"/>
  <c r="D44" i="63"/>
  <c r="D45" i="63"/>
  <c r="D46" i="63"/>
  <c r="D47" i="63"/>
  <c r="D48" i="63"/>
  <c r="D49" i="63"/>
  <c r="C7" i="63"/>
  <c r="C8" i="63"/>
  <c r="C9" i="63"/>
  <c r="C10" i="63"/>
  <c r="C11" i="63"/>
  <c r="C12" i="63"/>
  <c r="C13" i="63"/>
  <c r="C14" i="63"/>
  <c r="C15" i="63"/>
  <c r="C16" i="63"/>
  <c r="C17" i="63"/>
  <c r="C18" i="63"/>
  <c r="C19" i="63"/>
  <c r="C20" i="63"/>
  <c r="C21" i="63"/>
  <c r="C22" i="63"/>
  <c r="C23" i="63"/>
  <c r="C24" i="63"/>
  <c r="C25" i="63"/>
  <c r="C26" i="63"/>
  <c r="C27" i="63"/>
  <c r="C28" i="63"/>
  <c r="C29" i="63"/>
  <c r="C30" i="63"/>
  <c r="C31" i="63"/>
  <c r="C32" i="63"/>
  <c r="C33" i="63"/>
  <c r="C34" i="63"/>
  <c r="C35" i="63"/>
  <c r="C36" i="63"/>
  <c r="C37" i="63"/>
  <c r="C38" i="63"/>
  <c r="C39" i="63"/>
  <c r="C40" i="63"/>
  <c r="C41" i="63"/>
  <c r="C42" i="63"/>
  <c r="C43" i="63"/>
  <c r="C44" i="63"/>
  <c r="C45" i="63"/>
  <c r="C46" i="63"/>
  <c r="C47" i="63"/>
  <c r="C48" i="63"/>
  <c r="C49" i="63"/>
  <c r="E6" i="63"/>
  <c r="D6" i="63"/>
  <c r="C6" i="63"/>
  <c r="F380" i="51"/>
  <c r="F379" i="51"/>
  <c r="F378" i="51"/>
  <c r="F377" i="51"/>
  <c r="F376" i="51"/>
  <c r="F375" i="51"/>
  <c r="F374" i="51"/>
  <c r="F373" i="51"/>
  <c r="F372" i="51"/>
  <c r="F371" i="51"/>
  <c r="F370" i="51"/>
  <c r="F369" i="51"/>
  <c r="F368" i="51"/>
  <c r="F367" i="51"/>
  <c r="F32" i="63" l="1"/>
  <c r="F30" i="63"/>
  <c r="F28" i="63"/>
  <c r="F26" i="63"/>
  <c r="F24" i="63"/>
  <c r="F22" i="63"/>
  <c r="F20" i="63"/>
  <c r="F18" i="63"/>
  <c r="F10" i="63"/>
  <c r="F8" i="63"/>
  <c r="F49" i="63"/>
  <c r="F41" i="63"/>
  <c r="F15" i="63"/>
  <c r="F47" i="63"/>
  <c r="F45" i="63"/>
  <c r="F43" i="63"/>
  <c r="F39" i="63"/>
  <c r="F37" i="63"/>
  <c r="F35" i="63"/>
  <c r="F33" i="63"/>
  <c r="F31" i="63"/>
  <c r="F29" i="63"/>
  <c r="F27" i="63"/>
  <c r="F25" i="63"/>
  <c r="F23" i="63"/>
  <c r="F21" i="63"/>
  <c r="F19" i="63"/>
  <c r="F13" i="63"/>
  <c r="F9" i="63"/>
  <c r="F7" i="63"/>
  <c r="F48" i="63"/>
  <c r="F46" i="63"/>
  <c r="F44" i="63"/>
  <c r="F42" i="63"/>
  <c r="F40" i="63"/>
  <c r="F38" i="63"/>
  <c r="F36" i="63"/>
  <c r="F16" i="63"/>
  <c r="F14" i="63"/>
  <c r="F12" i="63"/>
  <c r="F6" i="63"/>
  <c r="F366" i="51"/>
  <c r="F364" i="51"/>
  <c r="F362" i="51"/>
  <c r="F363" i="51"/>
  <c r="F361" i="51"/>
  <c r="F360" i="51"/>
  <c r="F359" i="51"/>
  <c r="F358" i="51"/>
  <c r="F357" i="51"/>
  <c r="F356" i="51"/>
  <c r="F354" i="51"/>
  <c r="F355" i="51"/>
  <c r="F353" i="51"/>
  <c r="F352" i="51"/>
  <c r="F351" i="51"/>
  <c r="F350" i="51"/>
  <c r="F349" i="51"/>
  <c r="F347" i="51"/>
  <c r="F346" i="51"/>
  <c r="F343" i="51" l="1"/>
  <c r="F344" i="51"/>
  <c r="F345" i="51"/>
  <c r="F338" i="51"/>
  <c r="F339" i="51"/>
  <c r="F340" i="51"/>
  <c r="F341" i="51"/>
  <c r="F337" i="51"/>
  <c r="F8" i="62"/>
  <c r="F7" i="62"/>
  <c r="F6" i="62"/>
  <c r="F334" i="51"/>
  <c r="F335" i="51"/>
  <c r="F333" i="51"/>
  <c r="E25" i="61"/>
  <c r="E26" i="61"/>
  <c r="E27" i="61"/>
  <c r="E28" i="61"/>
  <c r="E29" i="61"/>
  <c r="E30" i="61"/>
  <c r="E31" i="61"/>
  <c r="E32" i="61"/>
  <c r="E33" i="61"/>
  <c r="E34" i="61"/>
  <c r="D25" i="61"/>
  <c r="D26" i="61"/>
  <c r="D27" i="61"/>
  <c r="D28" i="61"/>
  <c r="D29" i="61"/>
  <c r="D30" i="61"/>
  <c r="D31" i="61"/>
  <c r="D32" i="61"/>
  <c r="D33" i="61"/>
  <c r="D34" i="61"/>
  <c r="E24" i="61"/>
  <c r="D24" i="61"/>
  <c r="C17" i="61"/>
  <c r="F17" i="61" s="1"/>
  <c r="G17" i="61" s="1"/>
  <c r="C18" i="61"/>
  <c r="C19" i="61"/>
  <c r="F19" i="61" s="1"/>
  <c r="G19" i="61" s="1"/>
  <c r="C20" i="61"/>
  <c r="F20" i="61" s="1"/>
  <c r="G20" i="61" s="1"/>
  <c r="C21" i="61"/>
  <c r="F21" i="61" s="1"/>
  <c r="G21" i="61" s="1"/>
  <c r="C22" i="61"/>
  <c r="F22" i="61" s="1"/>
  <c r="G22" i="61" s="1"/>
  <c r="C23" i="61"/>
  <c r="F23" i="61" s="1"/>
  <c r="G23" i="61" s="1"/>
  <c r="C24" i="61"/>
  <c r="F24" i="61" s="1"/>
  <c r="C25" i="61"/>
  <c r="F25" i="61" s="1"/>
  <c r="C26" i="61"/>
  <c r="F26" i="61" s="1"/>
  <c r="C27" i="61"/>
  <c r="F27" i="61" s="1"/>
  <c r="C28" i="61"/>
  <c r="F28" i="61" s="1"/>
  <c r="C29" i="61"/>
  <c r="C30" i="61"/>
  <c r="F30" i="61" s="1"/>
  <c r="C31" i="61"/>
  <c r="F31" i="61" s="1"/>
  <c r="C32" i="61"/>
  <c r="C33" i="61"/>
  <c r="F33" i="61" s="1"/>
  <c r="C34" i="61"/>
  <c r="F34" i="61" s="1"/>
  <c r="C16" i="61"/>
  <c r="F16" i="61" s="1"/>
  <c r="G16" i="61" s="1"/>
  <c r="F32" i="61"/>
  <c r="F15" i="61"/>
  <c r="G15" i="61" s="1"/>
  <c r="F14" i="61"/>
  <c r="G14" i="61" s="1"/>
  <c r="F331" i="51"/>
  <c r="F330" i="51"/>
  <c r="F329" i="51"/>
  <c r="F328" i="51"/>
  <c r="F327" i="51"/>
  <c r="F326" i="51"/>
  <c r="F325" i="51"/>
  <c r="F324" i="51"/>
  <c r="F323" i="51"/>
  <c r="F322" i="51"/>
  <c r="F321" i="51"/>
  <c r="F320" i="51"/>
  <c r="G320" i="51" s="1"/>
  <c r="E19" i="60"/>
  <c r="D19" i="60"/>
  <c r="C10" i="60"/>
  <c r="F10" i="60" s="1"/>
  <c r="G10" i="60" s="1"/>
  <c r="C11" i="60"/>
  <c r="F11" i="60" s="1"/>
  <c r="G11" i="60" s="1"/>
  <c r="F12" i="60"/>
  <c r="C13" i="60"/>
  <c r="F13" i="60" s="1"/>
  <c r="G13" i="60" s="1"/>
  <c r="C14" i="60"/>
  <c r="F14" i="60" s="1"/>
  <c r="G14" i="60" s="1"/>
  <c r="C15" i="60"/>
  <c r="F15" i="60" s="1"/>
  <c r="G15" i="60" s="1"/>
  <c r="C16" i="60"/>
  <c r="F16" i="60" s="1"/>
  <c r="G16" i="60" s="1"/>
  <c r="C17" i="60"/>
  <c r="F17" i="60" s="1"/>
  <c r="C18" i="60"/>
  <c r="F18" i="60" s="1"/>
  <c r="C19" i="60"/>
  <c r="F19" i="60" s="1"/>
  <c r="C9" i="60"/>
  <c r="F308" i="51"/>
  <c r="F9" i="60"/>
  <c r="G9" i="60" s="1"/>
  <c r="G8" i="60"/>
  <c r="F299" i="51"/>
  <c r="F300" i="51"/>
  <c r="F301" i="51"/>
  <c r="F302" i="51"/>
  <c r="F303" i="51"/>
  <c r="F304" i="51"/>
  <c r="F305" i="51"/>
  <c r="F306" i="51"/>
  <c r="F307" i="51"/>
  <c r="F298" i="51"/>
  <c r="C10" i="59"/>
  <c r="F10" i="59" s="1"/>
  <c r="G10" i="59" s="1"/>
  <c r="C11" i="59"/>
  <c r="F11" i="59" s="1"/>
  <c r="C12" i="59"/>
  <c r="F12" i="59" s="1"/>
  <c r="G12" i="59" s="1"/>
  <c r="C13" i="59"/>
  <c r="F13" i="59" s="1"/>
  <c r="G13" i="59" s="1"/>
  <c r="C14" i="59"/>
  <c r="F14" i="59" s="1"/>
  <c r="G14" i="59" s="1"/>
  <c r="C15" i="59"/>
  <c r="F15" i="59" s="1"/>
  <c r="G15" i="59" s="1"/>
  <c r="C16" i="59"/>
  <c r="F16" i="59" s="1"/>
  <c r="C17" i="59"/>
  <c r="F17" i="59" s="1"/>
  <c r="G17" i="59" s="1"/>
  <c r="C9" i="59"/>
  <c r="F9" i="59" s="1"/>
  <c r="G9" i="59" s="1"/>
  <c r="G8" i="59"/>
  <c r="G7" i="59"/>
  <c r="F287" i="51"/>
  <c r="F288" i="51"/>
  <c r="F289" i="51"/>
  <c r="F290" i="51"/>
  <c r="F291" i="51"/>
  <c r="F292" i="51"/>
  <c r="F293" i="51"/>
  <c r="F294" i="51"/>
  <c r="F286" i="51"/>
  <c r="C17" i="58"/>
  <c r="F17" i="58" s="1"/>
  <c r="G17" i="58" s="1"/>
  <c r="C18" i="58"/>
  <c r="F18" i="58" s="1"/>
  <c r="G18" i="58" s="1"/>
  <c r="C19" i="58"/>
  <c r="F19" i="58" s="1"/>
  <c r="G19" i="58" s="1"/>
  <c r="C21" i="58"/>
  <c r="F21" i="58" s="1"/>
  <c r="G21" i="58" s="1"/>
  <c r="C22" i="58"/>
  <c r="F22" i="58" s="1"/>
  <c r="G22" i="58" s="1"/>
  <c r="C23" i="58"/>
  <c r="F23" i="58" s="1"/>
  <c r="G23" i="58" s="1"/>
  <c r="C24" i="58"/>
  <c r="F24" i="58" s="1"/>
  <c r="G24" i="58" s="1"/>
  <c r="C25" i="58"/>
  <c r="F25" i="58" s="1"/>
  <c r="G25" i="58" s="1"/>
  <c r="C26" i="58"/>
  <c r="F26" i="58" s="1"/>
  <c r="C27" i="58"/>
  <c r="C28" i="58"/>
  <c r="F28" i="58" s="1"/>
  <c r="C16" i="58"/>
  <c r="F16" i="58" s="1"/>
  <c r="G16" i="58" s="1"/>
  <c r="F27" i="58"/>
  <c r="G13" i="58"/>
  <c r="E13" i="58"/>
  <c r="C13" i="58"/>
  <c r="G12" i="58"/>
  <c r="E12" i="58"/>
  <c r="C12" i="58"/>
  <c r="G11" i="58"/>
  <c r="E11" i="58"/>
  <c r="C11" i="58"/>
  <c r="G10" i="58"/>
  <c r="E10" i="58"/>
  <c r="C10" i="58"/>
  <c r="G9" i="58"/>
  <c r="E9" i="58"/>
  <c r="C9" i="58"/>
  <c r="E8" i="58"/>
  <c r="E7" i="58"/>
  <c r="F270" i="51"/>
  <c r="F271" i="51"/>
  <c r="F272" i="51"/>
  <c r="F274" i="51"/>
  <c r="F275" i="51"/>
  <c r="F276" i="51"/>
  <c r="F277" i="51"/>
  <c r="F278" i="51"/>
  <c r="F279" i="51"/>
  <c r="F280" i="51"/>
  <c r="F281" i="51"/>
  <c r="F269" i="51"/>
  <c r="C10" i="57"/>
  <c r="F10" i="57" s="1"/>
  <c r="G10" i="57" s="1"/>
  <c r="C11" i="57"/>
  <c r="F11" i="57" s="1"/>
  <c r="G11" i="57" s="1"/>
  <c r="C13" i="57"/>
  <c r="F13" i="57" s="1"/>
  <c r="G13" i="57" s="1"/>
  <c r="C14" i="57"/>
  <c r="F14" i="57" s="1"/>
  <c r="G14" i="57" s="1"/>
  <c r="C15" i="57"/>
  <c r="F15" i="57" s="1"/>
  <c r="G15" i="57" s="1"/>
  <c r="C16" i="57"/>
  <c r="C17" i="57"/>
  <c r="F17" i="57" s="1"/>
  <c r="C18" i="57"/>
  <c r="F18" i="57" s="1"/>
  <c r="C9" i="57"/>
  <c r="F9" i="57" s="1"/>
  <c r="G9" i="57" s="1"/>
  <c r="F16" i="57"/>
  <c r="G16" i="57" s="1"/>
  <c r="F8" i="57"/>
  <c r="G8" i="57" s="1"/>
  <c r="F209" i="51"/>
  <c r="F210" i="51"/>
  <c r="F212" i="51"/>
  <c r="F213" i="51"/>
  <c r="F214" i="51"/>
  <c r="F215" i="51"/>
  <c r="F216" i="51"/>
  <c r="F217" i="51"/>
  <c r="D22" i="56"/>
  <c r="D21" i="56"/>
  <c r="C22" i="56"/>
  <c r="C21" i="56"/>
  <c r="F201" i="51"/>
  <c r="F200" i="51"/>
  <c r="C20" i="56"/>
  <c r="C19" i="56"/>
  <c r="F196" i="51"/>
  <c r="F197" i="51"/>
  <c r="F198" i="51"/>
  <c r="F199" i="51"/>
  <c r="F195" i="51"/>
  <c r="C17" i="56"/>
  <c r="C16" i="56"/>
  <c r="C12" i="56"/>
  <c r="F12" i="56" s="1"/>
  <c r="G12" i="56" s="1"/>
  <c r="C11" i="56"/>
  <c r="F11" i="56" s="1"/>
  <c r="G11" i="56" s="1"/>
  <c r="G18" i="56"/>
  <c r="G17" i="56"/>
  <c r="G16" i="56"/>
  <c r="G15" i="56"/>
  <c r="F13" i="56"/>
  <c r="G13" i="56" s="1"/>
  <c r="F10" i="56"/>
  <c r="G10" i="56" s="1"/>
  <c r="G7" i="56"/>
  <c r="E7" i="56"/>
  <c r="G6" i="56"/>
  <c r="E6" i="56"/>
  <c r="C30" i="55"/>
  <c r="F30" i="55" s="1"/>
  <c r="C31" i="55"/>
  <c r="F31" i="55" s="1"/>
  <c r="C32" i="55"/>
  <c r="F32" i="55" s="1"/>
  <c r="C33" i="55"/>
  <c r="F33" i="55" s="1"/>
  <c r="C34" i="55"/>
  <c r="F34" i="55" s="1"/>
  <c r="C35" i="55"/>
  <c r="F35" i="55" s="1"/>
  <c r="C36" i="55"/>
  <c r="F36" i="55" s="1"/>
  <c r="C37" i="55"/>
  <c r="F37" i="55" s="1"/>
  <c r="C38" i="55"/>
  <c r="F38" i="55" s="1"/>
  <c r="C39" i="55"/>
  <c r="F39" i="55" s="1"/>
  <c r="C41" i="55"/>
  <c r="F41" i="55" s="1"/>
  <c r="C42" i="55"/>
  <c r="F42" i="55" s="1"/>
  <c r="C43" i="55"/>
  <c r="F43" i="55" s="1"/>
  <c r="C44" i="55"/>
  <c r="F44" i="55" s="1"/>
  <c r="C45" i="55"/>
  <c r="F45" i="55" s="1"/>
  <c r="C46" i="55"/>
  <c r="F46" i="55" s="1"/>
  <c r="C29" i="55"/>
  <c r="F29" i="55" s="1"/>
  <c r="F164" i="51"/>
  <c r="F165" i="51"/>
  <c r="F166" i="51"/>
  <c r="F167" i="51"/>
  <c r="F168" i="51"/>
  <c r="F169" i="51"/>
  <c r="F170" i="51"/>
  <c r="F171" i="51"/>
  <c r="F172" i="51"/>
  <c r="F173" i="51"/>
  <c r="F174" i="51"/>
  <c r="F175" i="51"/>
  <c r="F176" i="51"/>
  <c r="F177" i="51"/>
  <c r="F178" i="51"/>
  <c r="F179" i="51"/>
  <c r="F163" i="51"/>
  <c r="F21" i="56" l="1"/>
  <c r="G21" i="56" s="1"/>
  <c r="F22" i="56"/>
  <c r="G22" i="56" s="1"/>
  <c r="F29" i="61"/>
  <c r="G19" i="60"/>
  <c r="F221" i="51"/>
  <c r="F226" i="51"/>
  <c r="F156" i="51" l="1"/>
  <c r="F20" i="55"/>
  <c r="F26" i="55"/>
  <c r="F24" i="55"/>
  <c r="F25" i="55"/>
  <c r="F23" i="55"/>
  <c r="F160" i="51"/>
  <c r="F158" i="51"/>
  <c r="F157" i="51"/>
  <c r="F159" i="51"/>
  <c r="F22" i="55"/>
  <c r="F155" i="51" l="1"/>
  <c r="F154" i="51"/>
  <c r="F21" i="55"/>
  <c r="G21" i="55" s="1"/>
  <c r="F153" i="51"/>
  <c r="F152" i="51"/>
  <c r="F147" i="51"/>
  <c r="F19" i="55"/>
  <c r="G19" i="55" s="1"/>
  <c r="F18" i="55"/>
  <c r="G18" i="55" s="1"/>
  <c r="F13" i="55"/>
  <c r="G13" i="55" s="1"/>
  <c r="G25" i="55"/>
  <c r="G24" i="55"/>
  <c r="G23" i="55"/>
  <c r="G22" i="55"/>
  <c r="E18" i="55"/>
  <c r="G17" i="55"/>
  <c r="E17" i="55"/>
  <c r="C17" i="55"/>
  <c r="G16" i="55"/>
  <c r="E16" i="55"/>
  <c r="G15" i="55"/>
  <c r="E15" i="55"/>
  <c r="G12" i="55"/>
  <c r="E12" i="55"/>
  <c r="C12" i="55"/>
  <c r="G11" i="55"/>
  <c r="E11" i="55"/>
  <c r="C11" i="55"/>
  <c r="G10" i="55"/>
  <c r="E10" i="55"/>
  <c r="C10" i="55"/>
  <c r="G7" i="55"/>
  <c r="E7" i="55"/>
  <c r="G6" i="55"/>
  <c r="E6" i="55"/>
  <c r="G5" i="55"/>
  <c r="E5" i="55"/>
  <c r="E231" i="51"/>
  <c r="E232" i="51"/>
  <c r="E234" i="51"/>
  <c r="E235" i="51"/>
  <c r="E236" i="51"/>
  <c r="E238" i="51"/>
  <c r="E241" i="51"/>
  <c r="E242" i="51"/>
  <c r="E243" i="51"/>
  <c r="E245" i="51"/>
  <c r="E246" i="51"/>
  <c r="E247" i="51"/>
  <c r="E249" i="51"/>
  <c r="E250" i="51"/>
  <c r="E251" i="51"/>
  <c r="E253" i="51"/>
  <c r="E256" i="51"/>
  <c r="D231" i="51"/>
  <c r="D232" i="51"/>
  <c r="D233" i="51"/>
  <c r="D234" i="51"/>
  <c r="D235" i="51"/>
  <c r="D236" i="51"/>
  <c r="D237" i="51"/>
  <c r="D238" i="51"/>
  <c r="D239" i="51"/>
  <c r="D240" i="51"/>
  <c r="D241" i="51"/>
  <c r="D242" i="51"/>
  <c r="D243" i="51"/>
  <c r="F243" i="51" s="1"/>
  <c r="D244" i="51"/>
  <c r="D245" i="51"/>
  <c r="D246" i="51"/>
  <c r="D247" i="51"/>
  <c r="D248" i="51"/>
  <c r="D249" i="51"/>
  <c r="F249" i="51" s="1"/>
  <c r="D250" i="51"/>
  <c r="F250" i="51" s="1"/>
  <c r="D251" i="51"/>
  <c r="F251" i="51" s="1"/>
  <c r="D252" i="51"/>
  <c r="D253" i="51"/>
  <c r="D254" i="51"/>
  <c r="D255" i="51"/>
  <c r="D256" i="51"/>
  <c r="E230" i="51"/>
  <c r="D230" i="51"/>
  <c r="F231" i="51"/>
  <c r="F232" i="51"/>
  <c r="C233" i="51"/>
  <c r="F234" i="51"/>
  <c r="F235" i="51"/>
  <c r="F236" i="51"/>
  <c r="F238" i="51"/>
  <c r="F241" i="51"/>
  <c r="F242" i="51"/>
  <c r="F229" i="51"/>
  <c r="F46" i="54"/>
  <c r="F40" i="54"/>
  <c r="F37" i="54"/>
  <c r="F35" i="54"/>
  <c r="F34" i="54"/>
  <c r="F33" i="54"/>
  <c r="F31" i="54"/>
  <c r="F30" i="54"/>
  <c r="F27" i="54"/>
  <c r="F233" i="51" l="1"/>
  <c r="F253" i="51"/>
  <c r="F247" i="51"/>
  <c r="F245" i="51"/>
  <c r="F230" i="51"/>
  <c r="F256" i="51"/>
  <c r="F246" i="51"/>
  <c r="F26" i="54"/>
  <c r="F25" i="54"/>
  <c r="G25" i="54" s="1"/>
  <c r="F20" i="54"/>
  <c r="G20" i="54" s="1"/>
  <c r="F16" i="54"/>
  <c r="G16" i="54" s="1"/>
  <c r="F17" i="54"/>
  <c r="G17" i="54" s="1"/>
  <c r="F18" i="54"/>
  <c r="G18" i="54" s="1"/>
  <c r="F19" i="54"/>
  <c r="G19" i="54" s="1"/>
  <c r="F15" i="54"/>
  <c r="F14" i="54"/>
  <c r="G14" i="54" s="1"/>
  <c r="F13" i="54"/>
  <c r="F10" i="54"/>
  <c r="G50" i="54"/>
  <c r="E50" i="54"/>
  <c r="C50" i="54"/>
  <c r="E49" i="54"/>
  <c r="E48" i="54"/>
  <c r="E47" i="54"/>
  <c r="G46" i="54"/>
  <c r="E45" i="54"/>
  <c r="E44" i="54"/>
  <c r="E42" i="54"/>
  <c r="E41" i="54"/>
  <c r="G40" i="54"/>
  <c r="E39" i="54"/>
  <c r="E255" i="51" s="1"/>
  <c r="E38" i="54"/>
  <c r="E254" i="51" s="1"/>
  <c r="G37" i="54"/>
  <c r="E36" i="54"/>
  <c r="E252" i="51" s="1"/>
  <c r="G35" i="54"/>
  <c r="G34" i="54"/>
  <c r="G33" i="54"/>
  <c r="E32" i="54"/>
  <c r="E248" i="51" s="1"/>
  <c r="G31" i="54"/>
  <c r="G30" i="54"/>
  <c r="F29" i="54"/>
  <c r="G29" i="54" s="1"/>
  <c r="E28" i="54"/>
  <c r="E244" i="51" s="1"/>
  <c r="G27" i="54"/>
  <c r="G26" i="54"/>
  <c r="E24" i="54"/>
  <c r="E240" i="51" s="1"/>
  <c r="E23" i="54"/>
  <c r="E239" i="51" s="1"/>
  <c r="F22" i="54"/>
  <c r="G22" i="54" s="1"/>
  <c r="G21" i="54"/>
  <c r="E21" i="54"/>
  <c r="E237" i="51" s="1"/>
  <c r="C21" i="54"/>
  <c r="C237" i="51" s="1"/>
  <c r="F237" i="51" s="1"/>
  <c r="E17" i="54"/>
  <c r="E233" i="51" s="1"/>
  <c r="G15" i="54"/>
  <c r="G10" i="54"/>
  <c r="E99" i="51" l="1"/>
  <c r="E100" i="51"/>
  <c r="E101" i="51"/>
  <c r="E102" i="51"/>
  <c r="E103" i="51"/>
  <c r="E104" i="51"/>
  <c r="E105" i="51"/>
  <c r="E106" i="51"/>
  <c r="E107" i="51"/>
  <c r="E108" i="51"/>
  <c r="E109" i="51"/>
  <c r="D99" i="51"/>
  <c r="D100" i="51"/>
  <c r="D101" i="51"/>
  <c r="D102" i="51"/>
  <c r="D103" i="51"/>
  <c r="D104" i="51"/>
  <c r="D105" i="51"/>
  <c r="D106" i="51"/>
  <c r="D107" i="51"/>
  <c r="D108" i="51"/>
  <c r="D109" i="51"/>
  <c r="F96" i="51"/>
  <c r="E98" i="51"/>
  <c r="D98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D84" i="51"/>
  <c r="F84" i="51" s="1"/>
  <c r="D85" i="51"/>
  <c r="F85" i="51" s="1"/>
  <c r="D86" i="51"/>
  <c r="F86" i="51" s="1"/>
  <c r="D87" i="51"/>
  <c r="F87" i="51" s="1"/>
  <c r="D88" i="51"/>
  <c r="D89" i="51"/>
  <c r="D90" i="51"/>
  <c r="D91" i="51"/>
  <c r="D92" i="51"/>
  <c r="F92" i="51" s="1"/>
  <c r="D93" i="51"/>
  <c r="F93" i="51" s="1"/>
  <c r="D94" i="51"/>
  <c r="F94" i="51" s="1"/>
  <c r="D95" i="51"/>
  <c r="F95" i="51" s="1"/>
  <c r="C88" i="51"/>
  <c r="C89" i="51"/>
  <c r="C90" i="51"/>
  <c r="C91" i="51"/>
  <c r="E83" i="51"/>
  <c r="D83" i="51"/>
  <c r="F73" i="51"/>
  <c r="G73" i="51" s="1"/>
  <c r="F80" i="51"/>
  <c r="G80" i="51" s="1"/>
  <c r="F81" i="51"/>
  <c r="G81" i="51" s="1"/>
  <c r="F79" i="51"/>
  <c r="G79" i="51" s="1"/>
  <c r="F78" i="51"/>
  <c r="G78" i="51" s="1"/>
  <c r="F70" i="51"/>
  <c r="G70" i="51" s="1"/>
  <c r="F71" i="51"/>
  <c r="G71" i="51" s="1"/>
  <c r="F72" i="51"/>
  <c r="G72" i="51" s="1"/>
  <c r="F74" i="51"/>
  <c r="G74" i="51" s="1"/>
  <c r="F75" i="51"/>
  <c r="G75" i="51" s="1"/>
  <c r="F76" i="51"/>
  <c r="G76" i="51" s="1"/>
  <c r="F77" i="51"/>
  <c r="G77" i="51" s="1"/>
  <c r="F91" i="51" l="1"/>
  <c r="F89" i="51"/>
  <c r="F90" i="51"/>
  <c r="F88" i="51"/>
  <c r="F98" i="51"/>
  <c r="F109" i="51"/>
  <c r="F107" i="51"/>
  <c r="F105" i="51"/>
  <c r="F103" i="51"/>
  <c r="F101" i="51"/>
  <c r="F99" i="51"/>
  <c r="F83" i="51"/>
  <c r="F108" i="51"/>
  <c r="F106" i="51"/>
  <c r="F104" i="51"/>
  <c r="F102" i="51"/>
  <c r="F100" i="51"/>
  <c r="F26" i="53"/>
  <c r="G26" i="53" s="1"/>
  <c r="F13" i="53"/>
  <c r="F14" i="53"/>
  <c r="F15" i="53"/>
  <c r="F17" i="53"/>
  <c r="F18" i="53"/>
  <c r="F19" i="53"/>
  <c r="F20" i="53"/>
  <c r="F21" i="53"/>
  <c r="F22" i="53"/>
  <c r="F23" i="53"/>
  <c r="G23" i="53" s="1"/>
  <c r="F24" i="53"/>
  <c r="G24" i="53" s="1"/>
  <c r="F25" i="53"/>
  <c r="G25" i="53" s="1"/>
  <c r="F12" i="53" l="1"/>
  <c r="G12" i="53" s="1"/>
  <c r="F51" i="53"/>
  <c r="F50" i="53"/>
  <c r="G50" i="53" s="1"/>
  <c r="F49" i="53"/>
  <c r="F48" i="53"/>
  <c r="G48" i="53" s="1"/>
  <c r="F47" i="53"/>
  <c r="F46" i="53"/>
  <c r="G46" i="53" s="1"/>
  <c r="F45" i="53"/>
  <c r="F41" i="53"/>
  <c r="G41" i="53" s="1"/>
  <c r="F43" i="53"/>
  <c r="F44" i="53"/>
  <c r="G44" i="53" s="1"/>
  <c r="F38" i="53"/>
  <c r="F39" i="53"/>
  <c r="F33" i="53"/>
  <c r="F34" i="53"/>
  <c r="G34" i="53" s="1"/>
  <c r="F35" i="53"/>
  <c r="F36" i="53"/>
  <c r="G36" i="53" s="1"/>
  <c r="F37" i="53"/>
  <c r="F32" i="53"/>
  <c r="G32" i="53" s="1"/>
  <c r="F31" i="53"/>
  <c r="G31" i="53" s="1"/>
  <c r="F30" i="53"/>
  <c r="G30" i="53" s="1"/>
  <c r="F29" i="53"/>
  <c r="G29" i="53" s="1"/>
  <c r="F28" i="53"/>
  <c r="G28" i="53" s="1"/>
  <c r="G59" i="53"/>
  <c r="E59" i="53"/>
  <c r="E114" i="51" s="1"/>
  <c r="C59" i="53"/>
  <c r="G58" i="53"/>
  <c r="E58" i="53"/>
  <c r="E113" i="51" s="1"/>
  <c r="C58" i="53"/>
  <c r="G57" i="53"/>
  <c r="E57" i="53"/>
  <c r="E112" i="51" s="1"/>
  <c r="C57" i="53"/>
  <c r="G56" i="53"/>
  <c r="E56" i="53"/>
  <c r="E111" i="51" s="1"/>
  <c r="C56" i="53"/>
  <c r="G55" i="53"/>
  <c r="E55" i="53"/>
  <c r="E110" i="51" s="1"/>
  <c r="C55" i="53"/>
  <c r="G51" i="53"/>
  <c r="G49" i="53"/>
  <c r="G47" i="53"/>
  <c r="G45" i="53"/>
  <c r="G43" i="53"/>
  <c r="E41" i="53"/>
  <c r="G39" i="53"/>
  <c r="G38" i="53"/>
  <c r="G37" i="53"/>
  <c r="G35" i="53"/>
  <c r="G33" i="53"/>
  <c r="G22" i="53"/>
  <c r="G21" i="53"/>
  <c r="G20" i="53"/>
  <c r="G19" i="53"/>
  <c r="G18" i="53"/>
  <c r="G17" i="53"/>
  <c r="G15" i="53"/>
  <c r="G14" i="53"/>
  <c r="G13" i="53"/>
  <c r="G9" i="53"/>
  <c r="E9" i="53"/>
  <c r="G8" i="53"/>
  <c r="E8" i="53"/>
  <c r="G43" i="51" l="1"/>
  <c r="G44" i="51"/>
  <c r="G64" i="51"/>
  <c r="G65" i="51"/>
  <c r="F30" i="51"/>
  <c r="G30" i="51" s="1"/>
  <c r="F31" i="51"/>
  <c r="G31" i="51" s="1"/>
  <c r="F32" i="51"/>
  <c r="G32" i="51" s="1"/>
  <c r="F35" i="51"/>
  <c r="G35" i="51" s="1"/>
  <c r="F41" i="51"/>
  <c r="G41" i="51" s="1"/>
  <c r="F42" i="51"/>
  <c r="G42" i="51" s="1"/>
  <c r="F46" i="51"/>
  <c r="G46" i="51" s="1"/>
  <c r="F47" i="51"/>
  <c r="G47" i="51" s="1"/>
  <c r="F48" i="51"/>
  <c r="G48" i="51" s="1"/>
  <c r="F49" i="51"/>
  <c r="G49" i="51" s="1"/>
  <c r="F50" i="51"/>
  <c r="G50" i="51" s="1"/>
  <c r="F51" i="51"/>
  <c r="G51" i="51" s="1"/>
  <c r="F53" i="51"/>
  <c r="G53" i="51" s="1"/>
  <c r="F54" i="51"/>
  <c r="G54" i="51" s="1"/>
  <c r="F57" i="51"/>
  <c r="G57" i="51" s="1"/>
  <c r="J17" i="51"/>
  <c r="J16" i="51"/>
  <c r="F22" i="51"/>
  <c r="G22" i="51" s="1"/>
  <c r="F10" i="51"/>
  <c r="F13" i="51"/>
  <c r="G13" i="51" s="1"/>
  <c r="F23" i="51"/>
  <c r="G23" i="51" s="1"/>
  <c r="F24" i="51"/>
  <c r="F7" i="51"/>
  <c r="F319" i="51"/>
  <c r="G319" i="51" s="1"/>
  <c r="F318" i="51"/>
  <c r="G318" i="51" s="1"/>
  <c r="F317" i="51"/>
  <c r="G317" i="51" s="1"/>
  <c r="F316" i="51"/>
  <c r="G316" i="51" s="1"/>
  <c r="F314" i="51"/>
  <c r="G314" i="51" s="1"/>
  <c r="F313" i="51"/>
  <c r="G313" i="51" s="1"/>
  <c r="F312" i="51"/>
  <c r="G312" i="51" s="1"/>
  <c r="F311" i="51"/>
  <c r="G311" i="51" s="1"/>
  <c r="G308" i="51"/>
  <c r="G305" i="51"/>
  <c r="G304" i="51"/>
  <c r="G303" i="51"/>
  <c r="G302" i="51"/>
  <c r="G300" i="51"/>
  <c r="G299" i="51"/>
  <c r="G298" i="51"/>
  <c r="G297" i="51"/>
  <c r="G294" i="51"/>
  <c r="G292" i="51"/>
  <c r="G291" i="51"/>
  <c r="G290" i="51"/>
  <c r="G289" i="51"/>
  <c r="G287" i="51"/>
  <c r="G286" i="51"/>
  <c r="G285" i="51"/>
  <c r="G284" i="51"/>
  <c r="G278" i="51"/>
  <c r="G277" i="51"/>
  <c r="G276" i="51"/>
  <c r="G275" i="51"/>
  <c r="G274" i="51"/>
  <c r="G272" i="51"/>
  <c r="G271" i="51"/>
  <c r="G270" i="51"/>
  <c r="G269" i="51"/>
  <c r="G266" i="51"/>
  <c r="E266" i="51"/>
  <c r="C266" i="51"/>
  <c r="G265" i="51"/>
  <c r="E265" i="51"/>
  <c r="C265" i="51"/>
  <c r="G264" i="51"/>
  <c r="E264" i="51"/>
  <c r="C264" i="51"/>
  <c r="G263" i="51"/>
  <c r="E263" i="51"/>
  <c r="C263" i="51"/>
  <c r="G262" i="51"/>
  <c r="E262" i="51"/>
  <c r="C262" i="51"/>
  <c r="E261" i="51"/>
  <c r="E260" i="51"/>
  <c r="E259" i="51"/>
  <c r="E258" i="51"/>
  <c r="E257" i="51"/>
  <c r="G256" i="51"/>
  <c r="G253" i="51"/>
  <c r="G251" i="51"/>
  <c r="G250" i="51"/>
  <c r="G249" i="51"/>
  <c r="G247" i="51"/>
  <c r="G246" i="51"/>
  <c r="G245" i="51"/>
  <c r="G243" i="51"/>
  <c r="G242" i="51"/>
  <c r="G241" i="51"/>
  <c r="G238" i="51"/>
  <c r="G237" i="51"/>
  <c r="G236" i="51"/>
  <c r="G235" i="51"/>
  <c r="G234" i="51"/>
  <c r="G233" i="51"/>
  <c r="G232" i="51"/>
  <c r="G231" i="51"/>
  <c r="G230" i="51"/>
  <c r="E228" i="51"/>
  <c r="E227" i="51"/>
  <c r="G226" i="51"/>
  <c r="G221" i="51"/>
  <c r="G220" i="51"/>
  <c r="E220" i="51"/>
  <c r="C220" i="51"/>
  <c r="G215" i="51"/>
  <c r="G214" i="51"/>
  <c r="G213" i="51"/>
  <c r="G212" i="51"/>
  <c r="G210" i="51"/>
  <c r="G209" i="51"/>
  <c r="F208" i="51"/>
  <c r="G208" i="51" s="1"/>
  <c r="F207" i="51"/>
  <c r="G207" i="51" s="1"/>
  <c r="G201" i="51"/>
  <c r="E201" i="51"/>
  <c r="E22" i="56" s="1"/>
  <c r="G200" i="51"/>
  <c r="E200" i="51"/>
  <c r="E21" i="56" s="1"/>
  <c r="G197" i="51"/>
  <c r="G196" i="51"/>
  <c r="G195" i="51"/>
  <c r="G194" i="51"/>
  <c r="F192" i="51"/>
  <c r="G192" i="51" s="1"/>
  <c r="F191" i="51"/>
  <c r="G191" i="51" s="1"/>
  <c r="F190" i="51"/>
  <c r="G190" i="51" s="1"/>
  <c r="F189" i="51"/>
  <c r="G189" i="51" s="1"/>
  <c r="G159" i="51"/>
  <c r="G158" i="51"/>
  <c r="G155" i="51"/>
  <c r="G154" i="51"/>
  <c r="G153" i="51"/>
  <c r="G152" i="51"/>
  <c r="G151" i="51"/>
  <c r="C151" i="51"/>
  <c r="G150" i="51"/>
  <c r="G149" i="51"/>
  <c r="G147" i="51"/>
  <c r="G146" i="51"/>
  <c r="E146" i="51"/>
  <c r="C146" i="51"/>
  <c r="G145" i="51"/>
  <c r="E145" i="51"/>
  <c r="C145" i="51"/>
  <c r="G144" i="51"/>
  <c r="E144" i="51"/>
  <c r="C144" i="51"/>
  <c r="G141" i="51"/>
  <c r="E141" i="51"/>
  <c r="G140" i="51"/>
  <c r="E140" i="51"/>
  <c r="G139" i="51"/>
  <c r="E139" i="51"/>
  <c r="G138" i="51"/>
  <c r="E138" i="51"/>
  <c r="C138" i="51"/>
  <c r="G137" i="51"/>
  <c r="E137" i="51"/>
  <c r="C137" i="51"/>
  <c r="G136" i="51"/>
  <c r="E136" i="51"/>
  <c r="C136" i="51"/>
  <c r="G135" i="51"/>
  <c r="E135" i="51"/>
  <c r="C135" i="51"/>
  <c r="G134" i="51"/>
  <c r="E134" i="51"/>
  <c r="C134" i="51"/>
  <c r="G133" i="51"/>
  <c r="E133" i="51"/>
  <c r="C133" i="51"/>
  <c r="G132" i="51"/>
  <c r="E132" i="51"/>
  <c r="C132" i="51"/>
  <c r="G131" i="51"/>
  <c r="E131" i="51"/>
  <c r="C131" i="51"/>
  <c r="G130" i="51"/>
  <c r="E130" i="51"/>
  <c r="C130" i="51"/>
  <c r="G129" i="51"/>
  <c r="E129" i="51"/>
  <c r="C129" i="51"/>
  <c r="G127" i="51"/>
  <c r="E127" i="51"/>
  <c r="F126" i="51"/>
  <c r="G126" i="51" s="1"/>
  <c r="E126" i="51"/>
  <c r="G125" i="51"/>
  <c r="E125" i="51"/>
  <c r="C125" i="51"/>
  <c r="G124" i="51"/>
  <c r="E124" i="51"/>
  <c r="C124" i="51"/>
  <c r="G123" i="51"/>
  <c r="E123" i="51"/>
  <c r="C123" i="51"/>
  <c r="G122" i="51"/>
  <c r="E122" i="51"/>
  <c r="C122" i="51"/>
  <c r="G120" i="51"/>
  <c r="E120" i="51"/>
  <c r="C120" i="51"/>
  <c r="G119" i="51"/>
  <c r="E119" i="51"/>
  <c r="C119" i="51"/>
  <c r="G118" i="51"/>
  <c r="E118" i="51"/>
  <c r="C118" i="51"/>
  <c r="G117" i="51"/>
  <c r="E117" i="51"/>
  <c r="C117" i="51"/>
  <c r="G114" i="51"/>
  <c r="C114" i="51"/>
  <c r="G113" i="51"/>
  <c r="C113" i="51"/>
  <c r="G112" i="51"/>
  <c r="C112" i="51"/>
  <c r="G111" i="51"/>
  <c r="C111" i="51"/>
  <c r="G110" i="51"/>
  <c r="C110" i="51"/>
  <c r="G109" i="51"/>
  <c r="G108" i="51"/>
  <c r="G107" i="51"/>
  <c r="G106" i="51"/>
  <c r="G105" i="51"/>
  <c r="G104" i="51"/>
  <c r="G103" i="51"/>
  <c r="G102" i="51"/>
  <c r="G101" i="51"/>
  <c r="G100" i="51"/>
  <c r="G99" i="51"/>
  <c r="G98" i="51"/>
  <c r="G96" i="51"/>
  <c r="E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F69" i="51"/>
  <c r="G69" i="51" s="1"/>
  <c r="E65" i="51"/>
  <c r="E64" i="51"/>
  <c r="G24" i="51"/>
  <c r="G10" i="51"/>
  <c r="G7" i="51"/>
  <c r="G6" i="51" l="1"/>
  <c r="F6" i="51"/>
  <c r="F8" i="51"/>
  <c r="G8" i="51" s="1"/>
  <c r="F9" i="51"/>
  <c r="G9" i="51" s="1"/>
  <c r="F16" i="51"/>
  <c r="G16" i="51" s="1"/>
  <c r="F17" i="51"/>
  <c r="G17" i="51" s="1"/>
  <c r="F14" i="51"/>
  <c r="G14" i="51" s="1"/>
  <c r="F15" i="51"/>
  <c r="G15" i="51" s="1"/>
  <c r="F18" i="51"/>
  <c r="G18" i="51" s="1"/>
  <c r="F19" i="51"/>
  <c r="G19" i="51" s="1"/>
  <c r="F20" i="51"/>
  <c r="G20" i="51" s="1"/>
  <c r="F21" i="51"/>
  <c r="G21" i="51" s="1"/>
  <c r="F25" i="51"/>
  <c r="G25" i="51" s="1"/>
  <c r="F26" i="51"/>
  <c r="G26" i="51" s="1"/>
  <c r="F29" i="51"/>
  <c r="G29" i="51" s="1"/>
  <c r="F36" i="51"/>
  <c r="G36" i="51" s="1"/>
  <c r="F37" i="51"/>
  <c r="G37" i="51" s="1"/>
  <c r="F38" i="51"/>
  <c r="G38" i="51" s="1"/>
  <c r="F40" i="51"/>
  <c r="G40" i="51" s="1"/>
  <c r="F45" i="51"/>
  <c r="G45" i="51" s="1"/>
  <c r="F52" i="51"/>
  <c r="G52" i="51" s="1"/>
  <c r="F55" i="51"/>
  <c r="G55" i="51" s="1"/>
  <c r="F56" i="51"/>
  <c r="G56" i="51" s="1"/>
  <c r="F58" i="51"/>
  <c r="G58" i="51" s="1"/>
  <c r="F62" i="51"/>
  <c r="G62" i="51" s="1"/>
  <c r="F59" i="51"/>
  <c r="G59" i="51" s="1"/>
  <c r="F60" i="51"/>
  <c r="G60" i="51" s="1"/>
  <c r="F61" i="51"/>
  <c r="G61" i="51" s="1"/>
  <c r="F63" i="51"/>
  <c r="G63" i="51" s="1"/>
  <c r="F40" i="53" l="1"/>
  <c r="G40" i="53" s="1"/>
  <c r="F52" i="53"/>
  <c r="G52" i="53" s="1"/>
  <c r="F53" i="53"/>
  <c r="G53" i="53" s="1"/>
  <c r="F54" i="53"/>
  <c r="G54" i="53" s="1"/>
  <c r="F43" i="54" l="1"/>
  <c r="G43" i="54" s="1"/>
  <c r="F12" i="54"/>
  <c r="G12" i="54" s="1"/>
  <c r="F259" i="51"/>
  <c r="G259" i="51" s="1"/>
  <c r="G157" i="51"/>
  <c r="F203" i="51" l="1"/>
  <c r="F10" i="67" s="1"/>
  <c r="G10" i="67" s="1"/>
  <c r="G203" i="51" l="1"/>
  <c r="G41" i="54"/>
  <c r="G223" i="51"/>
  <c r="G42" i="54"/>
  <c r="G260" i="51"/>
  <c r="G36" i="54"/>
  <c r="G258" i="51"/>
  <c r="G8" i="58"/>
  <c r="F258" i="51"/>
  <c r="G48" i="54"/>
  <c r="C223" i="51"/>
  <c r="F223" i="51"/>
  <c r="G225" i="51"/>
  <c r="G261" i="51"/>
  <c r="G44" i="54"/>
  <c r="G45" i="54"/>
  <c r="G244" i="51"/>
  <c r="G239" i="51"/>
  <c r="G227" i="51"/>
  <c r="F260" i="51"/>
  <c r="G28" i="54"/>
  <c r="F244" i="51"/>
  <c r="G38" i="54"/>
  <c r="C225" i="51"/>
  <c r="F225" i="51"/>
  <c r="G228" i="51"/>
  <c r="C260" i="51"/>
  <c r="C261" i="51"/>
  <c r="F261" i="51"/>
  <c r="G23" i="54"/>
  <c r="G252" i="51"/>
  <c r="G24" i="54"/>
  <c r="G248" i="51"/>
  <c r="G32" i="54"/>
  <c r="G222" i="51"/>
  <c r="F222" i="51"/>
  <c r="C222" i="51"/>
  <c r="G7" i="58"/>
  <c r="F24" i="54"/>
  <c r="C24" i="54"/>
  <c r="C240" i="51"/>
  <c r="F240" i="51"/>
  <c r="G240" i="51"/>
  <c r="G255" i="51"/>
  <c r="F257" i="51"/>
  <c r="G257" i="51"/>
  <c r="G39" i="54"/>
  <c r="F36" i="54"/>
  <c r="C36" i="54"/>
  <c r="C252" i="51"/>
  <c r="F252" i="51"/>
  <c r="G47" i="54"/>
  <c r="F47" i="54"/>
  <c r="C47" i="54"/>
  <c r="F45" i="54"/>
  <c r="C45" i="54"/>
  <c r="C8" i="58"/>
  <c r="F8" i="58"/>
  <c r="F42" i="54"/>
  <c r="C42" i="54"/>
  <c r="C258" i="51"/>
  <c r="C227" i="51"/>
  <c r="F227" i="51"/>
  <c r="F28" i="54"/>
  <c r="C28" i="54"/>
  <c r="C244" i="51"/>
  <c r="F38" i="54"/>
  <c r="C38" i="54"/>
  <c r="C254" i="51"/>
  <c r="F254" i="51"/>
  <c r="G254" i="51"/>
  <c r="C48" i="54"/>
  <c r="F48" i="54"/>
  <c r="G49" i="54"/>
  <c r="F49" i="54"/>
  <c r="C49" i="54"/>
  <c r="F39" i="54"/>
  <c r="C39" i="54"/>
  <c r="C255" i="51"/>
  <c r="F255" i="51"/>
  <c r="C228" i="51"/>
  <c r="F228" i="51"/>
  <c r="F23" i="54"/>
  <c r="C23" i="54"/>
  <c r="C239" i="51"/>
  <c r="F239" i="51"/>
  <c r="F44" i="54"/>
  <c r="C44" i="54"/>
  <c r="C7" i="58"/>
  <c r="F7" i="58"/>
  <c r="F41" i="54"/>
  <c r="C41" i="54"/>
  <c r="C257" i="51"/>
  <c r="F32" i="54"/>
  <c r="C32" i="54"/>
  <c r="C248" i="51"/>
  <c r="F248" i="51"/>
</calcChain>
</file>

<file path=xl/sharedStrings.xml><?xml version="1.0" encoding="utf-8"?>
<sst xmlns="http://schemas.openxmlformats.org/spreadsheetml/2006/main" count="1635" uniqueCount="756">
  <si>
    <t>Код услуги</t>
  </si>
  <si>
    <t>Наименование медицинской услуги</t>
  </si>
  <si>
    <t>Стоимость лекар. средств, изд. мед. назнач. и др. материалов</t>
  </si>
  <si>
    <t>1.</t>
  </si>
  <si>
    <t>1.1.</t>
  </si>
  <si>
    <t>1.2.</t>
  </si>
  <si>
    <t>1.5.</t>
  </si>
  <si>
    <t>Урология</t>
  </si>
  <si>
    <t>Первичный прием:</t>
  </si>
  <si>
    <t>Повторный прием:</t>
  </si>
  <si>
    <t>Гинекология</t>
  </si>
  <si>
    <t>Забор мазка на исследование:</t>
  </si>
  <si>
    <t>Лечебная процедура (1 ванночка):</t>
  </si>
  <si>
    <t>Лечебная процедура (введение лечебных тампонов):</t>
  </si>
  <si>
    <t>Лечебная процедура (орошение влагалища):</t>
  </si>
  <si>
    <t>Гинекологический массаж:</t>
  </si>
  <si>
    <t>Физиотерапия</t>
  </si>
  <si>
    <t>Неврология</t>
  </si>
  <si>
    <t>Кардиология</t>
  </si>
  <si>
    <t>Экстракорпаральная магнитная стимуляция</t>
  </si>
  <si>
    <t xml:space="preserve">Мазок на флору </t>
  </si>
  <si>
    <t>Микроскопическое исследование мазка (флора)</t>
  </si>
  <si>
    <t>Оценка физических свойств секрета предстательной железы и мочи</t>
  </si>
  <si>
    <t>Ультразвуковая диагностика:</t>
  </si>
  <si>
    <t>ультразвуковое исследование органов брюшной полости:</t>
  </si>
  <si>
    <t>на цветных цифровых ультразвуковых аппаратах с наличием сложного программного обеспечения (количество цифровых каналов более 512)</t>
  </si>
  <si>
    <t>1.1.5.</t>
  </si>
  <si>
    <t>ультразвуковое исследование органов мочеполовой системы:</t>
  </si>
  <si>
    <t>ультразвуковое исследование других органов:</t>
  </si>
  <si>
    <t>1.3.7.</t>
  </si>
  <si>
    <t>специальное ультразвуковое исследование:</t>
  </si>
  <si>
    <t>1.4.2.</t>
  </si>
  <si>
    <t>1.4.3.</t>
  </si>
  <si>
    <t>1.4.4.</t>
  </si>
  <si>
    <t>1.4.5.</t>
  </si>
  <si>
    <t>1.4.6.</t>
  </si>
  <si>
    <t>дуплексное сканирование сосудов одного анатомического региона:</t>
  </si>
  <si>
    <t>1.4.7.</t>
  </si>
  <si>
    <t>Прочие услуги</t>
  </si>
  <si>
    <t>1.5.1.</t>
  </si>
  <si>
    <t>Запись исследования на электронных носителях (CD, DVD диски):</t>
  </si>
  <si>
    <t>2.</t>
  </si>
  <si>
    <t>2.1.</t>
  </si>
  <si>
    <t>2.2.</t>
  </si>
  <si>
    <t>2.3.</t>
  </si>
  <si>
    <t>2.4.</t>
  </si>
  <si>
    <t>2.5.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</si>
  <si>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</si>
  <si>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</si>
  <si>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</si>
  <si>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</si>
  <si>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</si>
  <si>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</si>
  <si>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</si>
  <si>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</si>
  <si>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</si>
  <si>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</si>
  <si>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Гинекологические операции:</t>
  </si>
  <si>
    <t>Радиоволновая коагуляция шейки матки аппаратом Сургитрон</t>
  </si>
  <si>
    <t>2.19.</t>
  </si>
  <si>
    <t>2.20.</t>
  </si>
  <si>
    <t>2.21.</t>
  </si>
  <si>
    <t>2.22.</t>
  </si>
  <si>
    <t>Гинекологические манипуляции и процедуры:</t>
  </si>
  <si>
    <t>2.23.</t>
  </si>
  <si>
    <t>2.25.</t>
  </si>
  <si>
    <t>Урологические манипуляции и процедуры: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</si>
  <si>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</si>
  <si>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</si>
  <si>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</si>
  <si>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</si>
  <si>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</si>
  <si>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</si>
  <si>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</si>
  <si>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</si>
  <si>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</si>
  <si>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</si>
  <si>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</si>
  <si>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</si>
  <si>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</si>
  <si>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</si>
  <si>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</si>
  <si>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</si>
  <si>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4.</t>
  </si>
  <si>
    <t>4.1.</t>
  </si>
  <si>
    <t>4.3.</t>
  </si>
  <si>
    <t>5.</t>
  </si>
  <si>
    <t>5.1.</t>
  </si>
  <si>
    <t>5.3.</t>
  </si>
  <si>
    <t>5.4.</t>
  </si>
  <si>
    <t>6.</t>
  </si>
  <si>
    <t>6.4.</t>
  </si>
  <si>
    <t>8.</t>
  </si>
  <si>
    <t>8.1.</t>
  </si>
  <si>
    <t>НА МЕДИЦИНСКИЕ УСЛУГИ С УЧЕТОМ СТОИМОСТИ МАТЕРИАЛОВ ОКАЗЫВАЕМЫЕ УНИТАРНЫМ ПРЕДПРИЯТИЕМ "МЕДИЦИНСКИЙ ЦЕНТР "ВИАМЕД"</t>
  </si>
  <si>
    <t>Обработка кондилом аппаратом Сургитрон</t>
  </si>
  <si>
    <t>Урологические операции:</t>
  </si>
  <si>
    <t>Радиоволновая конизация шейки матки аппаратом Сургитрон</t>
  </si>
  <si>
    <t>Обработка кондилом (солковагин)</t>
  </si>
  <si>
    <t>8.2.</t>
  </si>
  <si>
    <t xml:space="preserve">Обработка кондилом аппаратом Сургитрон </t>
  </si>
  <si>
    <t>1.4.8.</t>
  </si>
  <si>
    <t>1.4.9.</t>
  </si>
  <si>
    <t>1.4.10.</t>
  </si>
  <si>
    <t>транскраниальная допплерография (ТКДГ) с нагрузочными тестами (фармакологический, гиповентиляционный, гипервентиляционный)</t>
  </si>
  <si>
    <t xml:space="preserve">Введение внутриматочного средства контрацепции </t>
  </si>
  <si>
    <t xml:space="preserve">Удаление внутриматочного средства контрацепции </t>
  </si>
  <si>
    <t xml:space="preserve">Аспирационная биопсия из полости матки </t>
  </si>
  <si>
    <t xml:space="preserve">Онкоцитология </t>
  </si>
  <si>
    <t xml:space="preserve">Выскабливание цервикального канала </t>
  </si>
  <si>
    <t xml:space="preserve">Биопсия шейки матки (конхотомом) </t>
  </si>
  <si>
    <t>Эндокринология</t>
  </si>
  <si>
    <t>1.2.17.</t>
  </si>
  <si>
    <t>1.2.18.</t>
  </si>
  <si>
    <t>1.2.19.</t>
  </si>
  <si>
    <t>поджелудочная железа с контрастированием  + дуплексное сканирование сосудов одного анатомического региона (11,30 руб):</t>
  </si>
  <si>
    <t>плод в 1 триместре с 11 до 14 недель беременности + дуплексное сканирование сосудов одного анатомического региона (11,30 руб) + лимфатические узлы (5,60 руб):</t>
  </si>
  <si>
    <t>плод во 2 триместре беременности + дуплексное сканирование сосудов одного анатомического региона (11,30 руб) + лимфатические узлы (5,60 руб)+ мягкие ткани (5,60 руб):</t>
  </si>
  <si>
    <t>плод в 3 триместре беременности + дуплексное сканирование сосудов одного анатомического региона (11,30 руб) + лимфатические узлы (5,60 руб)+ мягкие ткани (5,60 руб):</t>
  </si>
  <si>
    <t>ультразвуковая допплерография (УЗДГ одного артериального бассейна (брахиоцефальных артерий или артерий верхних конечностей) + мягкие ткани две области (5,60*2 руб):</t>
  </si>
  <si>
    <t>ультразвуковая допплерография (УЗДГ одного артериального бассейна (артерий нижних конечностей) + мягкие ткани (5,60 руб):</t>
  </si>
  <si>
    <t>ультразвуковая допплерография (УЗДГ) одного венозного бассейна (брахиоцефальных вен или вен верхних конечностей)+ мягкие ткани (5,60 руб):</t>
  </si>
  <si>
    <t>ультразвуковая допплерография (УЗДГ) одного венозного бассейна (вен нижних конечностей) + мягкие ткани (5,60 руб):</t>
  </si>
  <si>
    <t>ультразвуковая допплерография (УЗДГ)  венозного бассейна (вен нижних конечностей) и мягкие ткани (5,60 руб):</t>
  </si>
  <si>
    <t>Тариф без НДС (руб. коп.)</t>
  </si>
  <si>
    <t>Ст-ть материалов, руб.коп.</t>
  </si>
  <si>
    <t>в т.ч. НДС, руб. коп.</t>
  </si>
  <si>
    <t>Стоимость с материалами, руб. коп.</t>
  </si>
  <si>
    <t>Стоимость с материалами после округления, руб. коп.</t>
  </si>
  <si>
    <t>12.</t>
  </si>
  <si>
    <t>Оториноларингология</t>
  </si>
  <si>
    <t>12.1.</t>
  </si>
  <si>
    <t>12.2.</t>
  </si>
  <si>
    <t>3.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</si>
  <si>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</si>
  <si>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</si>
  <si>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</si>
  <si>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</si>
  <si>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</si>
  <si>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</si>
  <si>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</si>
  <si>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</si>
  <si>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</si>
  <si>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Промывание хронического уха аттиковой канюлей</t>
  </si>
  <si>
    <t>12.12.</t>
  </si>
  <si>
    <t>12.13.</t>
  </si>
  <si>
    <t>12.14.</t>
  </si>
  <si>
    <t>12.15.</t>
  </si>
  <si>
    <t>12.16.</t>
  </si>
  <si>
    <t>Первичная хирургическая обработка раны</t>
  </si>
  <si>
    <t>12.17.</t>
  </si>
  <si>
    <t>12.18.</t>
  </si>
  <si>
    <t>12.19.</t>
  </si>
  <si>
    <t>12.20.</t>
  </si>
  <si>
    <t>Удаление инородного тела гортаноглотки</t>
  </si>
  <si>
    <t>12.21.</t>
  </si>
  <si>
    <t>12.22.</t>
  </si>
  <si>
    <t>Вскрытие абсцедирующих фурункулов носа</t>
  </si>
  <si>
    <t>12.23.</t>
  </si>
  <si>
    <t>12.24.</t>
  </si>
  <si>
    <t>12.25.</t>
  </si>
  <si>
    <t>12.26.</t>
  </si>
  <si>
    <t>Передняя тампонада носа</t>
  </si>
  <si>
    <t>12.27.</t>
  </si>
  <si>
    <t>Забор мазков-отпечатков из гортаноглотки на цитологию</t>
  </si>
  <si>
    <t>Забор материала из носа на эозинофилы</t>
  </si>
  <si>
    <t>12.28.</t>
  </si>
  <si>
    <t>12.29.</t>
  </si>
  <si>
    <t>12.30.</t>
  </si>
  <si>
    <t>Забор материала на гистологию</t>
  </si>
  <si>
    <t>12.31.</t>
  </si>
  <si>
    <t>12.32.</t>
  </si>
  <si>
    <t>Радиокаутеризация нижних носовых раковин</t>
  </si>
  <si>
    <t>12.33.</t>
  </si>
  <si>
    <t>Промывание лакун миндалин с обработкой слизистых лекарственными препаратами</t>
  </si>
  <si>
    <t xml:space="preserve">Видеоэндоскопия (телеэндоскопия) лор-органов </t>
  </si>
  <si>
    <t>12.32.1</t>
  </si>
  <si>
    <t>Промывание по Проетцу</t>
  </si>
  <si>
    <t xml:space="preserve">2.26. </t>
  </si>
  <si>
    <t>ЭхоГСГ (эхогистросальпингография) с введением физраствора</t>
  </si>
  <si>
    <t>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конечностей) + транскраниальное дуплексное сканирование артерий или вен (22,40 руб) + мягкие ткани (11,20 руб):</t>
  </si>
  <si>
    <t>Консультация врача-уролога:</t>
  </si>
  <si>
    <t>1.3.8.</t>
  </si>
  <si>
    <t>головной мозг новорожденного + дуплексное сканирование сосудов одного анатомического региона (11,30 руб) + мягкие ткани (5,60 руб)</t>
  </si>
  <si>
    <t>1.3.9.</t>
  </si>
  <si>
    <t>внутренние органы новорожденного + дуплексное сканирование сосудов одного анатомического региона (11,30 руб) + мягкие ткани (5,60 руб)</t>
  </si>
  <si>
    <t>Тазобедренные суставы (дети) + мягкие ткани (две области) (5,60*2 руб):</t>
  </si>
  <si>
    <t>1.4.13.</t>
  </si>
  <si>
    <t>4.4.</t>
  </si>
  <si>
    <t>4.5.</t>
  </si>
  <si>
    <t>Первичный прием врача-невролога детского первой категории:</t>
  </si>
  <si>
    <t>4.6.</t>
  </si>
  <si>
    <t>4.7.</t>
  </si>
  <si>
    <t>4.8.</t>
  </si>
  <si>
    <t>Паравертебральная блокада</t>
  </si>
  <si>
    <t>Блокада триггерных точек при миофасциальном болевом синдроме (одна точка)</t>
  </si>
  <si>
    <t>Блокада по Аствацатурову</t>
  </si>
  <si>
    <t>2.1.1.</t>
  </si>
  <si>
    <t>первичный прием врача- гинеколога второй квалификационной категории</t>
  </si>
  <si>
    <t>2.1.2.</t>
  </si>
  <si>
    <t>первичный прием врача- гинеколога первой квалификационной категории</t>
  </si>
  <si>
    <t>2.1.3.</t>
  </si>
  <si>
    <t>первичный прием врача- гинеколога высшей квалификационной категории</t>
  </si>
  <si>
    <t>2.1.4.</t>
  </si>
  <si>
    <t>первичный прием врача- гинеколога кандидата медицинских наук</t>
  </si>
  <si>
    <t>2.2.1.</t>
  </si>
  <si>
    <t>повторный прием врача- гинеколога второй квалификационной категории</t>
  </si>
  <si>
    <t>2.2.2.</t>
  </si>
  <si>
    <t>2.2.3.</t>
  </si>
  <si>
    <t>2.2.4.</t>
  </si>
  <si>
    <t>повторный прием врача- гинеколога первой квалификационной категории</t>
  </si>
  <si>
    <t>повторный прием врача- гинеколога высшей квалификационной категории</t>
  </si>
  <si>
    <t>повторный прием врача- гинеколога кандидата медицинских наук</t>
  </si>
  <si>
    <t>2.3.1.</t>
  </si>
  <si>
    <t>консультация врача- гинеколога кандидата медицинских наук</t>
  </si>
  <si>
    <t>консультация врача-акушер-гинеколога высшей категории (без осмотра):</t>
  </si>
  <si>
    <t>консультация врача-акушер-гинеколога (без осмотра):</t>
  </si>
  <si>
    <t>забор мазка на исследование:</t>
  </si>
  <si>
    <t>кольпоскопия расширенная:</t>
  </si>
  <si>
    <t>кольпоскопия расширенная с цитологией, биопсией шейки матки и соскобом из цервикального канала:</t>
  </si>
  <si>
    <t>2.27.</t>
  </si>
  <si>
    <t>2.28.</t>
  </si>
  <si>
    <t>кольпоскопия расширенная с цитологией, биопсией шейки матки:</t>
  </si>
  <si>
    <t>2.29.</t>
  </si>
  <si>
    <t>кольпоскопия расширенная с цитологией:</t>
  </si>
  <si>
    <t>2.30.</t>
  </si>
  <si>
    <t>введение акушерского пессария:</t>
  </si>
  <si>
    <t>2.31.</t>
  </si>
  <si>
    <t>извлечение акушерского пессария:</t>
  </si>
  <si>
    <t>2.32.</t>
  </si>
  <si>
    <t>прицельная биопсия шейки матки радиоволновая (Сургитрон):</t>
  </si>
  <si>
    <t>2.33.</t>
  </si>
  <si>
    <t>2.34.</t>
  </si>
  <si>
    <t>удаление из влагалища непроникающих в брюшную полость инородных тел без повреждения целостности слизистой:</t>
  </si>
  <si>
    <t>2.35.</t>
  </si>
  <si>
    <t>2.36.</t>
  </si>
  <si>
    <t>полипэктомия шейки матки</t>
  </si>
  <si>
    <t>пункция кист шейки матки</t>
  </si>
  <si>
    <t>5.3.1.</t>
  </si>
  <si>
    <t>5.3.2.</t>
  </si>
  <si>
    <t>5.3.3.</t>
  </si>
  <si>
    <t>5.3.4.</t>
  </si>
  <si>
    <t>первичный прием врача-кардиолога второй категории:</t>
  </si>
  <si>
    <t>первичный прием врача-кардиолога высшей категории:</t>
  </si>
  <si>
    <t>первичный прием врача-кардиолога кандидата медицинских наук:</t>
  </si>
  <si>
    <t>повторный прием врача-кардиолога второй категории:</t>
  </si>
  <si>
    <t>повторный прием врача-кардиолога первой категории:</t>
  </si>
  <si>
    <t>повторный прием врача-кардиолога высшей категории:</t>
  </si>
  <si>
    <t>повторный прием врача-кардиолога кандидата медицинских наук:</t>
  </si>
  <si>
    <t>12.1.1.</t>
  </si>
  <si>
    <t>12.1.2.</t>
  </si>
  <si>
    <t>12.1.3.</t>
  </si>
  <si>
    <t>12.1.4.</t>
  </si>
  <si>
    <t>12.2.1.</t>
  </si>
  <si>
    <t>12.2.2.</t>
  </si>
  <si>
    <t>12.2.3.</t>
  </si>
  <si>
    <t>12.2.4.</t>
  </si>
  <si>
    <t>первичный прием врача-оториноларингола второй квалификационной категории</t>
  </si>
  <si>
    <t>первичный прием врача-оториноларингола первой квалификационной категории</t>
  </si>
  <si>
    <t>первичный прием врача-оториноларингола высшей квалификационной категории</t>
  </si>
  <si>
    <t>первичный прием врача-оториноларингола кандидата медицинских наук</t>
  </si>
  <si>
    <t>повторный прием врача-оториноларингола второй категории:</t>
  </si>
  <si>
    <t>повторный прием врача-оториноларингола первой категории:</t>
  </si>
  <si>
    <t>повторный прием врача-оториноларингола высшей категории:</t>
  </si>
  <si>
    <t>промывание наружного слухового прохода</t>
  </si>
  <si>
    <t>удаление серной пробки</t>
  </si>
  <si>
    <t>удаление инородного тела из уха</t>
  </si>
  <si>
    <t>продувание слуховых труб по Политцеру (1 сеанс)</t>
  </si>
  <si>
    <t>продувание слуховых труб катетером с введением лекарств (1 сеанс)</t>
  </si>
  <si>
    <t>12.34.</t>
  </si>
  <si>
    <t>миринготомия (парацентез):</t>
  </si>
  <si>
    <t>12.35.</t>
  </si>
  <si>
    <t>импедансометрия:</t>
  </si>
  <si>
    <t>акуметрия (исследование слуха шепотной речью, камертонами)</t>
  </si>
  <si>
    <t>массаж барабанной перепонки</t>
  </si>
  <si>
    <t>туалет уха</t>
  </si>
  <si>
    <t>вскрытие абсцедирующего фурункула наружного слухового прохода</t>
  </si>
  <si>
    <t>обработка слизистой носа, глотки, гортани лекарственными препаратами</t>
  </si>
  <si>
    <t>промывание лакун миндалин</t>
  </si>
  <si>
    <t>внутригортанное вливание лекарственных средств</t>
  </si>
  <si>
    <t>12.36.</t>
  </si>
  <si>
    <t>пункция верхнечелюстной пазухи</t>
  </si>
  <si>
    <t>удаление инородного тела из носа</t>
  </si>
  <si>
    <t>анемизация слизистой носа и носоглотки</t>
  </si>
  <si>
    <t>анестезия слизистых</t>
  </si>
  <si>
    <t>наложение повязки</t>
  </si>
  <si>
    <t>расширение перитонзиллярного абсцесса</t>
  </si>
  <si>
    <t>вакуумный дренаж околоносовых пазух по зондериану и проетцу</t>
  </si>
  <si>
    <t>12.37.</t>
  </si>
  <si>
    <t>12.38.</t>
  </si>
  <si>
    <t>вскрытие перитонзиллярных абсцессов</t>
  </si>
  <si>
    <t>забор материала для микробиологического исследования</t>
  </si>
  <si>
    <t>15.</t>
  </si>
  <si>
    <t>15.1.</t>
  </si>
  <si>
    <t>15.2.</t>
  </si>
  <si>
    <t>15.1.1.</t>
  </si>
  <si>
    <t>15.1.2.</t>
  </si>
  <si>
    <t>15.1.3.</t>
  </si>
  <si>
    <t>15.1.4.</t>
  </si>
  <si>
    <t>первичный прием врача-терапевта второй квалификационной категории</t>
  </si>
  <si>
    <t>первичный прием врача-терапевта первой квалификационной категории</t>
  </si>
  <si>
    <t>первичный прием врача-терапевта высшей квалификационной категории</t>
  </si>
  <si>
    <t>первичный прием врача-терапевта кандидата медицинских наук</t>
  </si>
  <si>
    <t>15.2.1.</t>
  </si>
  <si>
    <t>повторный прием врача-терапевта второй категории:</t>
  </si>
  <si>
    <t>15.2.2.</t>
  </si>
  <si>
    <t>15.2.3.</t>
  </si>
  <si>
    <t>15.2.4.</t>
  </si>
  <si>
    <t>повторный прием врача-терапевта первой категории:</t>
  </si>
  <si>
    <t>повторный прием врача-терапевта высшей категории:</t>
  </si>
  <si>
    <t>повторный прием врача-терапевта кандидата медицинских наук:</t>
  </si>
  <si>
    <t>повторный прием врача-оториноларингола кандидата медицинских наук:</t>
  </si>
  <si>
    <t>15.3.</t>
  </si>
  <si>
    <t>измерение артериального давления</t>
  </si>
  <si>
    <t>5.1.1.</t>
  </si>
  <si>
    <t>5.1.2.</t>
  </si>
  <si>
    <t>5.1.3.</t>
  </si>
  <si>
    <t>5.1.4.</t>
  </si>
  <si>
    <t>3.1.1.</t>
  </si>
  <si>
    <t>3.1.2.</t>
  </si>
  <si>
    <t>3.1.3.</t>
  </si>
  <si>
    <t>3.1.4.</t>
  </si>
  <si>
    <t>3.2.1.</t>
  </si>
  <si>
    <t>3.2.2.</t>
  </si>
  <si>
    <t>3.2.3.</t>
  </si>
  <si>
    <t>3.2.4.</t>
  </si>
  <si>
    <t>первичный прием врача- уролога второй квалификационной категории</t>
  </si>
  <si>
    <t>первичный прием врача- уролога первой квалификационной категории</t>
  </si>
  <si>
    <t>первичный прием врача- уролога высшей квалификационной категории</t>
  </si>
  <si>
    <t>первичный прием врача- уролога кандидата медицинских наук</t>
  </si>
  <si>
    <t>повторный прием врача- уролога второй квалификационной категории</t>
  </si>
  <si>
    <t>повторный прием врача- уролога первой квалификационной категории</t>
  </si>
  <si>
    <t>повторный прием врача- уролога высшей квалификационной категории</t>
  </si>
  <si>
    <t>повторный прием врача- уролога кандидата медицинских наук</t>
  </si>
  <si>
    <t>ректальный осмотр простаты:</t>
  </si>
  <si>
    <t>массаж предстательной железы, получение секрета:</t>
  </si>
  <si>
    <t>лечебный массаж предстательной железы с лекарственной мазью:</t>
  </si>
  <si>
    <t>взятие мазка из уретры:</t>
  </si>
  <si>
    <t>проведение комбинированной провокации:</t>
  </si>
  <si>
    <t>инстилляция в переднюю уретру:</t>
  </si>
  <si>
    <t>инстилляция задней уретры:</t>
  </si>
  <si>
    <t>катетеризация мочевого пузыря:</t>
  </si>
  <si>
    <t>блокада семенного канатика:</t>
  </si>
  <si>
    <t>интракавернозное введение лекарственного препарата</t>
  </si>
  <si>
    <t>первичный прием врача- невролога второй квалификационной категории</t>
  </si>
  <si>
    <t>первичный прием врача-невролога первой квалификационной категории</t>
  </si>
  <si>
    <t>первичный прием врача- невролога высшей квалификационной категории</t>
  </si>
  <si>
    <t>первичный прием врача- невролога кандидата медицинских наук</t>
  </si>
  <si>
    <t>4.1.1.</t>
  </si>
  <si>
    <t>4.1.2.</t>
  </si>
  <si>
    <t>4.1.3.</t>
  </si>
  <si>
    <t>4.1.4.</t>
  </si>
  <si>
    <t>4.2.1.</t>
  </si>
  <si>
    <t>4.2.2.</t>
  </si>
  <si>
    <t>4.2.3.</t>
  </si>
  <si>
    <t>4.2.4.</t>
  </si>
  <si>
    <t>Кардиограмма с расшифровкой (консультация врача ФД первой квалификационной категории 6,73 руб)</t>
  </si>
  <si>
    <t>5.5.</t>
  </si>
  <si>
    <t>Электрокардиографическое исследование с непрерывной суточной регистрацией электрокардиограммы в период свободной активности пациента (холтеровское мониторирование) стандартное</t>
  </si>
  <si>
    <t>8.1.1.</t>
  </si>
  <si>
    <t>8.1.2.</t>
  </si>
  <si>
    <t>8.1.3.</t>
  </si>
  <si>
    <t>8.1.4.</t>
  </si>
  <si>
    <t>8.3.1.</t>
  </si>
  <si>
    <t>8.3.2.</t>
  </si>
  <si>
    <t>8.3.3.</t>
  </si>
  <si>
    <t>8.3.4.</t>
  </si>
  <si>
    <t>первичный прием врача-эндокринолога кандидата медицинских наук:</t>
  </si>
  <si>
    <t>повторный прием врача-эндокринолога  второй категории:</t>
  </si>
  <si>
    <t>повторный прием врача-эндокринолога  первой категории:</t>
  </si>
  <si>
    <t>повторный прием врача-эндокринолога  высшей категории:</t>
  </si>
  <si>
    <t>повторный прием врача-эндокринолога кандидата медицинских наук:</t>
  </si>
  <si>
    <t>лимфатические узлы (одна область с обеих сторон) + дуплексное сканирование сосудов одного анатомического региона + мягкие ткани (комплекс 35):</t>
  </si>
  <si>
    <t>дуплексное сканирование сосудов с цветным и энергетическим допплером органов брюшной полости и забрюшинного пространства :</t>
  </si>
  <si>
    <t>плевральная область :</t>
  </si>
  <si>
    <t>радиоволновое удаление папиллом, кондилом наружных половых органов радиоприбором Сургитрон:</t>
  </si>
  <si>
    <t>2.37.</t>
  </si>
  <si>
    <t xml:space="preserve">Биопсия шейки матки (ножевая) </t>
  </si>
  <si>
    <t>1.4.18.</t>
  </si>
  <si>
    <t>повторный прием врача- невролога второй квалификационной категории</t>
  </si>
  <si>
    <t>повторный прием врача- невролога первой квалификационной категории</t>
  </si>
  <si>
    <t>повторный прием врача- невролога высшей квалификационной категории</t>
  </si>
  <si>
    <t>повторный прием врача- невролога кандидата медицинских наук</t>
  </si>
  <si>
    <t>консультация врача- невролога кандидата медицинских наук</t>
  </si>
  <si>
    <t>первичный прием врача-кардиолога первой категории:</t>
  </si>
  <si>
    <t>первичный прием врача-эндокринолога второй квалификационной категории:</t>
  </si>
  <si>
    <t>первичный прием врача-эндокринолога  высшей квалификационной категории:</t>
  </si>
  <si>
    <t>первичный прием врача-эндокринолога  первой квалификационной категории:</t>
  </si>
  <si>
    <t>1.4.19.</t>
  </si>
  <si>
    <t xml:space="preserve">Терапия: </t>
  </si>
  <si>
    <t>16.</t>
  </si>
  <si>
    <t>Хирургия:</t>
  </si>
  <si>
    <t>16.1.</t>
  </si>
  <si>
    <t>16.1.1.</t>
  </si>
  <si>
    <t>16.1.2.</t>
  </si>
  <si>
    <t>16.1.3.</t>
  </si>
  <si>
    <t>16.1.4.</t>
  </si>
  <si>
    <t>16.2.</t>
  </si>
  <si>
    <t>16.2.1.</t>
  </si>
  <si>
    <t>16.2.2.</t>
  </si>
  <si>
    <t>16.2.3.</t>
  </si>
  <si>
    <t>16.2.4.</t>
  </si>
  <si>
    <t>первичный прием врача-хирурга второй квалификационной категории</t>
  </si>
  <si>
    <t>первичный прием врача-хирурга первой квалификационной категории</t>
  </si>
  <si>
    <t>первичный прием врача-хирурга высшей квалификационной категории</t>
  </si>
  <si>
    <t>первичный прием врача-хирурга кандидата медицинских наук</t>
  </si>
  <si>
    <t>повторный прием врача-хирурга второй категории:</t>
  </si>
  <si>
    <t>повторный прием врача-хирурга первой категории:</t>
  </si>
  <si>
    <t>повторный прием врача-хирурга высшей категории:</t>
  </si>
  <si>
    <t>17.</t>
  </si>
  <si>
    <t>Травматология:</t>
  </si>
  <si>
    <t>17.1.</t>
  </si>
  <si>
    <t>17.1.1.</t>
  </si>
  <si>
    <t>17.1.2.</t>
  </si>
  <si>
    <t>17.1.3.</t>
  </si>
  <si>
    <t>17.1.4.</t>
  </si>
  <si>
    <t>17.2.</t>
  </si>
  <si>
    <t>17.2.1.</t>
  </si>
  <si>
    <t>17.2.2.</t>
  </si>
  <si>
    <t>17.2.3.</t>
  </si>
  <si>
    <t>17.2.4.</t>
  </si>
  <si>
    <t>первичный прием врача-травматолога-ортопеда второй квалификационной категории</t>
  </si>
  <si>
    <t>первичный прием врача-травматолога-ортопеда  первой квалификационной категории</t>
  </si>
  <si>
    <t>первичный прием врача-травматолога-ортопеда  высшей квалификационной категории</t>
  </si>
  <si>
    <t>первичный прием врача-травматолога-ортопеда  кандидата медицинских наук</t>
  </si>
  <si>
    <t>повторный прием врача-травматолога-ортопеда  второй категории:</t>
  </si>
  <si>
    <t>повторный прием врача-травматолога-ортопеда  первой категории:</t>
  </si>
  <si>
    <t>повторный прием врача-травматолога-ортопеда  высшей категории:</t>
  </si>
  <si>
    <t>повторный прием врача-хирурга кандидата медицинских наук:</t>
  </si>
  <si>
    <t>18.</t>
  </si>
  <si>
    <t>Онкология:</t>
  </si>
  <si>
    <t>18.1.</t>
  </si>
  <si>
    <t>18.1.1.</t>
  </si>
  <si>
    <t>18.1.2.</t>
  </si>
  <si>
    <t>18.1.3.</t>
  </si>
  <si>
    <t>18.1.4.</t>
  </si>
  <si>
    <t>18.2.</t>
  </si>
  <si>
    <t>18.2.1.</t>
  </si>
  <si>
    <t>18.2.2.</t>
  </si>
  <si>
    <t>18.2.3.</t>
  </si>
  <si>
    <t>18.2.4.</t>
  </si>
  <si>
    <t>первичный прием врача-онколога второй квалификационной категории</t>
  </si>
  <si>
    <t>первичный прием врача-онколога  первой квалификационной категории</t>
  </si>
  <si>
    <t>первичный прием врача-онколога  высшей квалификационной категории</t>
  </si>
  <si>
    <t>первичный прием врача-онколога  кандидата медицинских наук</t>
  </si>
  <si>
    <t>повторный прием врача-онколога  второй категории:</t>
  </si>
  <si>
    <t>повторный прием врача-онколога первой категории:</t>
  </si>
  <si>
    <t>повторный прием врача-онколога  высшей категории:</t>
  </si>
  <si>
    <t>повторный прием врача-онколога  кандидата медицинских наук:</t>
  </si>
  <si>
    <t>повторный прием врача-травматолога-ортопеда  кандидата медицинских наук:</t>
  </si>
  <si>
    <t>19.</t>
  </si>
  <si>
    <t>Дерматология:</t>
  </si>
  <si>
    <t>19.1.</t>
  </si>
  <si>
    <t>первичный прием врача-дерматовенеролога первой квалификационной категории:</t>
  </si>
  <si>
    <t>19.2.</t>
  </si>
  <si>
    <t>Дерматоскопия с помощь ручного дерматоскопа</t>
  </si>
  <si>
    <t>16.3.</t>
  </si>
  <si>
    <t>взятие биопсийного материала на гистологическое и цитологическое исследование</t>
  </si>
  <si>
    <t>17.3.</t>
  </si>
  <si>
    <t>18.3.</t>
  </si>
  <si>
    <t>18.4.</t>
  </si>
  <si>
    <t>взятие биопсийного материала на гистологическое исследование</t>
  </si>
  <si>
    <t>взятие биопсийного материала на цитологическое исследование</t>
  </si>
  <si>
    <r>
      <rPr>
        <b/>
        <sz val="8"/>
        <rFont val="Times New Roman"/>
        <family val="1"/>
        <charset val="204"/>
      </rPr>
      <t>Комплекс № 45 артерии верхние конечности или нижних конечностей:</t>
    </r>
    <r>
      <rPr>
        <sz val="8"/>
        <rFont val="Times New Roman"/>
        <family val="1"/>
        <charset val="204"/>
      </rPr>
      <t xml:space="preserve"> комплексное УЗИ исследование на цветных цифровых ультразвуковых аппаратах с наличием сложного программного обеспечения (количество цифровых каналов более 512) мягких тканей; лимфатических узлов (одна область с обеих сторон);  ультразвуковая допплерография (УЗДГ) одного артериального бассейна (брахиоцефальных вен или вен верхних конечностей или вен нижних конечностей); дуплексное сканирование сосудов одного анатомического региона</t>
    </r>
  </si>
  <si>
    <r>
      <rPr>
        <b/>
        <sz val="8"/>
        <rFont val="Times New Roman"/>
        <family val="1"/>
        <charset val="204"/>
      </rPr>
      <t>Комплекс № 45 вены верхние конечности или нижних конечностей:</t>
    </r>
    <r>
      <rPr>
        <sz val="8"/>
        <rFont val="Times New Roman"/>
        <family val="1"/>
        <charset val="204"/>
      </rPr>
      <t xml:space="preserve"> комплексное УЗИ исследование на цветных цифровых ультразвуковых аппаратах с наличием сложного программного обеспечения (количество цифровых каналов более 512) мягких тканей; лимфатических узлов (одна область с обеих сторон);  ультразвуковая допплерография (УЗДГ) одного венозного бассейна (брахиоцефальных вен или вен верхних конечностей или вен нижних конечностей); дуплексное сканирование сосудов одного анатомического региона</t>
    </r>
  </si>
  <si>
    <t>Электрорадиокоагуляция 1 элемента (от 1 до 10 элементов) доброкачественного новообразования кожи вирусной этиологии (папиллома, контагиозный моллюск, кондилома)</t>
  </si>
  <si>
    <t>18.5.</t>
  </si>
  <si>
    <t>Электрорадиокоагуляция 1 элемента (свыше 10 элементов) доброкачественного новообразования кожи вирусной этиологии (папиллома, контагиозный моллюск, кондилома)</t>
  </si>
  <si>
    <t>18.6.</t>
  </si>
  <si>
    <t>Электрорадиокоагуляция доброкачественного новообразования кожи до 0,5 см</t>
  </si>
  <si>
    <t>Электрорадиокоагуляция 1 элемента (свыше 10 элементов) доброкачественного новообразования кожи вирусной этиологии до 0,5 см</t>
  </si>
  <si>
    <t>18.7.</t>
  </si>
  <si>
    <t>18.8.</t>
  </si>
  <si>
    <t xml:space="preserve">Электрорадиокоагуляция (1 подмышечная зона) множественных доброкачественных новообразований кожи </t>
  </si>
  <si>
    <t>18.9.</t>
  </si>
  <si>
    <t xml:space="preserve">Электрорадиокоагуляция (грудь, живот или 1 зона спины) множественных доброкачественных новообразований кожи </t>
  </si>
  <si>
    <t>18.10.</t>
  </si>
  <si>
    <t xml:space="preserve">Электрорадиокоагуляция (зона лица) множественных доброкачественных новообразований кожи </t>
  </si>
  <si>
    <t>18.11.</t>
  </si>
  <si>
    <t xml:space="preserve">Электрорадиокоагуляция (зона шеи или декольте) множественных доброкачественных новообразований кожи </t>
  </si>
  <si>
    <t>внутрисуставное введение препаратов (без стоимости препарата)</t>
  </si>
  <si>
    <t>18.12.</t>
  </si>
  <si>
    <t>18.13.</t>
  </si>
  <si>
    <t>скидка</t>
  </si>
  <si>
    <t>тариф до скидки</t>
  </si>
  <si>
    <t>предстательная железа с мочевым пузырем и определением остаточной мочи (трансабдоминально)  + дуплексное сканирование сосудов одного анатомического региона (околопростатические вены), дуплексное сканирование сосудов одного анатомического региона (подвздошные артерии), лимфатические узлы (одна область с обеих сторон), мягкин ткани  (комплекс 13):</t>
  </si>
  <si>
    <t>мошонка  + дуплексное сканирование сосудов одного анатомического региона, лимфатические узлы (одна область с обеих сторон), мягкие ткани (комплекс 15):</t>
  </si>
  <si>
    <t>узи шейки матки (цервикометрия): матка и придатки (трансвагинально) + дуплексное сканирование сосудов одного анатомического региона  + мягкие ткани</t>
  </si>
  <si>
    <t>мониторинг созревания фолликула-фолликулометрия (1 исследование): матка и придатки (трансвагинально) + дуплексное сканирование сосудов одного анатомического региона  + мягкие ткани</t>
  </si>
  <si>
    <t>мониторинг созревания фолликула-фолликулометрия (последующее исследование): матка и придатки (трансвагинально) + дуплексное сканирование сосудов одного анатомического региона  + мягкие ткани</t>
  </si>
  <si>
    <t>плод в 1 триместре до 11 недель беременности + матка и придатки (трансвагинально), дуплексное сканирование сосудов плода и матки, дуплексное сканирование сосудов одного анатомического региона (сосудов подвздошных артерий) (комплекс 36)</t>
  </si>
  <si>
    <t>органы брюшной полости и почки: органы брюшной полости и почки (печень и желчный пузырь без определения функции, поджелудочная железа, селезенка, почки и надпочечники, кишечник без заполнения жидкостью), лимфатические узлы брюшной полости (одна область с обеих сторон), дуплексное сканирование сосудов с цветным и энергетическим допплером органов брюшной полости и забрюшинного пространства (брюшная аотра и подвздошные артерии), дуплексное сканирование сосудов одного анатомического региона (подвздошные вены, печеночные вены)  (комплекс 6):</t>
  </si>
  <si>
    <t>эхокардиография (М+В режим + допплер+ цветное картирование) + дуплексное сканирование сосудов с цветным и энергетическим допплером органов брюшной полости и забрюшинного пространства (брюшная аорта с отходящими от неё сосудами - червный ствол, верхняя брыжечная артерия)</t>
  </si>
  <si>
    <t>эхокардиография (М+В режим + допплер+ цветное картирование+тканевая допплерография) дуплексное сканирование сосудов с цветным и энергетическим допплером органов брюшной полости и забрюшинного пространства (брюшная аорта с отходящими от неё сосудами - червный ствол, верхняя брыжечная артерия) (комплекс 48):</t>
  </si>
  <si>
    <t>Суставы парные + мягкие ткани + мышцы (одна группа с обеих сторон)+ дуплексное сканирование сосудов одного анатомического региона + цифровая трехмерная реконструкция сосудов (один сосудистый бассейн) (комплекс 22):</t>
  </si>
  <si>
    <r>
      <rPr>
        <b/>
        <sz val="8"/>
        <rFont val="Times New Roman"/>
        <family val="1"/>
        <charset val="204"/>
      </rPr>
      <t xml:space="preserve">Комплекс № 44 БЦА шеи: </t>
    </r>
    <r>
      <rPr>
        <sz val="8"/>
        <rFont val="Times New Roman"/>
        <family val="1"/>
        <charset val="204"/>
      </rPr>
      <t>ультразвуковая доплерография одного венозного бассейна (брахиоцефальных вен, или вен верхних конечностей, или вен нижних конечностей), дуплексное сканирование сосудов с цветным и энергетическим допплером одного артериального бассейна (брахиоцефальные артерии), лимфатические узлы (одна область с обеих сторон), мягкие ткани, дуплексное сканирование сосудов одного анатомического региона.</t>
    </r>
  </si>
  <si>
    <r>
      <rPr>
        <b/>
        <sz val="8"/>
        <rFont val="Times New Roman"/>
        <family val="1"/>
        <charset val="204"/>
      </rPr>
      <t xml:space="preserve">Комплекс № 44 БЦС шеи:  </t>
    </r>
    <r>
      <rPr>
        <sz val="8"/>
        <rFont val="Times New Roman"/>
        <family val="1"/>
        <charset val="204"/>
      </rPr>
      <t xml:space="preserve">ультразвуковая доплерография одного венозного бассейна (брахиоцефальных вен, или вен верхних конечностей, или вен нижних конечностей), дуплексное сканирование сосудов с цветным и энергетическим допплером одного артериального бассейна (брахиоцефальные артерии), лимфатические узлы (одна область с обеих сторон), мягкие ткани, дуплексное сканирование сосудов одного анатомического региона.                                          </t>
    </r>
  </si>
  <si>
    <r>
      <rPr>
        <b/>
        <sz val="8"/>
        <rFont val="Times New Roman"/>
        <family val="1"/>
        <charset val="204"/>
      </rPr>
      <t>Комплекс № 46 сосуды (вены и артерии) нижние конечности:</t>
    </r>
    <r>
      <rPr>
        <sz val="8"/>
        <rFont val="Times New Roman"/>
        <family val="1"/>
        <charset val="204"/>
      </rPr>
      <t xml:space="preserve"> комплексное УЗИ исследование на цветных цифровых ультразвуковых аппаратах с наличием сложного программного обеспечения (количество цифровых каналов более 512) мягких тканей; лимфатических узлов (одна область с обеих сторон); ультразвуковая допплерография (УЗДГ одного артериального бассейна (брахиоцефальных артерий или артерий верхних конечностей или артерий нижних конечностей);  ультразвуковая допплерография (УЗДГ) одного венозного бассейна (брахиоцефальных вен или вен верхних конечностей или вен нижних конечностей); 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конечностей).</t>
    </r>
  </si>
  <si>
    <r>
      <rPr>
        <b/>
        <sz val="8"/>
        <rFont val="Times New Roman"/>
        <family val="1"/>
        <charset val="204"/>
      </rPr>
      <t>Комплекс № 46 сосуды (вены и артерии) верхние конечности:</t>
    </r>
    <r>
      <rPr>
        <sz val="8"/>
        <rFont val="Times New Roman"/>
        <family val="1"/>
        <charset val="204"/>
      </rPr>
      <t xml:space="preserve"> комплексное УЗИ исследование на цветных цифровых ультразвуковых аппаратах с наличием сложного программного обеспечения (количество цифровых каналов более 512) мягких тканей; лимфатических узлов (одна область с обеих сторон); ультразвуковая допплерография (УЗДГ одного артериального бассейна (брахиоцефальных артерий или артерий верхних конечностей или артерий нижних конечностей);  ультразвуковая допплерография (УЗДГ) одного венозного бассейна (брахиоцефальных вен или вен верхних конечностей или вен нижних конечностей); дуплексное сканирование сосудов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конечностей).</t>
    </r>
  </si>
  <si>
    <t>2.3.2.</t>
  </si>
  <si>
    <t>консультация врача- гинеколога высш. Кат.</t>
  </si>
  <si>
    <t>2.3.3.</t>
  </si>
  <si>
    <t>консультация врача- гинеколога 1 Кат.</t>
  </si>
  <si>
    <t>2.3.4.</t>
  </si>
  <si>
    <t>консультация врача- гинеколога 2 Кат.</t>
  </si>
  <si>
    <t xml:space="preserve">ПРЕЙСКУРАНТ </t>
  </si>
  <si>
    <t>НА МЕДИЦИНСКИЕ УСЛУГИ ПО ГИНЕКОЛОГИИ, ОКАЗЫВАЕМЫЕ УНИТАРНЫМ ПРЕДПРИЯТИЕМ "МЕДИЦИНСКИЙ ЦЕНТР "ВИАМЕД"</t>
  </si>
  <si>
    <t>консультация врача-гинеколога 1 кат.</t>
  </si>
  <si>
    <t>консультация врача-гинеколога 2 кат.</t>
  </si>
  <si>
    <t>НА МЕДИЦИНСКИЕ УСЛУГИ ПО ОТОРИНОЛАРИНГОЛОГИИ ОКАЗЫВАЕМЫЕ УНИТАРНЫМ ПРЕДПРИЯТИЕМ "МЕДИЦИНСКИЙ ЦЕНТР "ВИАМЕД"</t>
  </si>
  <si>
    <t>консультация врача-оториноларинголога</t>
  </si>
  <si>
    <t>Консультация врача-оторинолдаринголога 1 категории</t>
  </si>
  <si>
    <t>4.3.5.</t>
  </si>
  <si>
    <t>Повторный прием врача-невролога детского первой категории</t>
  </si>
  <si>
    <t>4.9.</t>
  </si>
  <si>
    <t>Выезд врача невролога на дом</t>
  </si>
  <si>
    <t>4.11.</t>
  </si>
  <si>
    <t>Консультация врача-невролога 1 кат. (детский)</t>
  </si>
  <si>
    <t>Повторный прием врача-невролога детского первой категории:</t>
  </si>
  <si>
    <t>4.10.</t>
  </si>
  <si>
    <t>Процедуры выполняемые на аппарате INDIBA:</t>
  </si>
  <si>
    <t>4.10.1.</t>
  </si>
  <si>
    <t>4.10.2.</t>
  </si>
  <si>
    <t>4.10.3.</t>
  </si>
  <si>
    <t>4.10.5.</t>
  </si>
  <si>
    <t>4.10.6.</t>
  </si>
  <si>
    <t>4.10.7.</t>
  </si>
  <si>
    <t>4.10.8.</t>
  </si>
  <si>
    <t>4.10.9.</t>
  </si>
  <si>
    <t>4.10.10.</t>
  </si>
  <si>
    <t xml:space="preserve">Послеоперационный фиброз позвоночника </t>
  </si>
  <si>
    <t>Тораколюмбалгия</t>
  </si>
  <si>
    <t>Головные боли, напряжение</t>
  </si>
  <si>
    <t>Боли в лице</t>
  </si>
  <si>
    <t>Ушиб бедра</t>
  </si>
  <si>
    <t>Остеоартроз тазобедренного сустава</t>
  </si>
  <si>
    <t>Синдром карпального канала (тунельный синдром)</t>
  </si>
  <si>
    <t>Фибриллярный разрыв</t>
  </si>
  <si>
    <t>Уменьшение мышечной ригидности, связанной с интенсивными физическими нагрузками,эмоциональными стрессами</t>
  </si>
  <si>
    <t>Травмы скелетно-мышечной системы</t>
  </si>
  <si>
    <t>Патология в области шеи</t>
  </si>
  <si>
    <t>Патология в области поясницы</t>
  </si>
  <si>
    <t>Острая цервикалгия (боль в шейном отделе позвоночника) (одна зона)</t>
  </si>
  <si>
    <t>Цервикокраниалгия (боль в шейном отделе с ирридиацией в затылочную область) (одна зона)</t>
  </si>
  <si>
    <t>Цервикобранхиалгия (боль в шейном отделе, иррадиирующая в руку) (одна зона)</t>
  </si>
  <si>
    <t xml:space="preserve">Неврологическое проявление корешкового синдрома (радикулопатии) </t>
  </si>
  <si>
    <t>Острая боль в поянице</t>
  </si>
  <si>
    <t>Люмбоишалгия (боль в пояснично-крестцовом отделе с иррадиацией в ногу)</t>
  </si>
  <si>
    <t>4.10.1.1.</t>
  </si>
  <si>
    <t>4.10.1.2.</t>
  </si>
  <si>
    <t>4.10.1.3.</t>
  </si>
  <si>
    <t>4.10.1.4.</t>
  </si>
  <si>
    <t>4.10.2.1.</t>
  </si>
  <si>
    <t>4.10.2.2.</t>
  </si>
  <si>
    <t>4.10.2.3.</t>
  </si>
  <si>
    <t>4.10.2.4.</t>
  </si>
  <si>
    <t>4.10.4.</t>
  </si>
  <si>
    <t>НА МЕДИЦИНСКИЕ УСЛУГИ ПО НЕВРОЛОГИИ, ОКАЗЫВАЕМЫЕ УНИТАРНЫМ ПРЕДПРИЯТИЕМ "МЕДИЦИНСКИЙ ЦЕНТР "ВИАМЕД"</t>
  </si>
  <si>
    <t>5.6.1.</t>
  </si>
  <si>
    <t>консультация врача-кордиолога высшей категории</t>
  </si>
  <si>
    <t>5.6.2.</t>
  </si>
  <si>
    <t>консультация врача-кордиолога первой категории</t>
  </si>
  <si>
    <t xml:space="preserve">Кардиограмма с расшифровкой </t>
  </si>
  <si>
    <t>НА МЕДИЦИНСКИЕ УСЛУГИ ПО КАРДИОЛОГИИ, ОКАЗЫВАЕМЫЕ УНИТАРНЫМ ПРЕДПРИЯТИЕМ "МЕДИЦИНСКИЙ ЦЕНТР "ВИАМЕД"</t>
  </si>
  <si>
    <t>Консультация врача-эндокринолога высшей категории</t>
  </si>
  <si>
    <t>Консультация врача-эндокринолога первой категории</t>
  </si>
  <si>
    <t>НА МЕДИЦИНСКИЕ УСЛУГИ ПО ЭНДОКРИНОЛОГИИ, ОКАЗЫВАЕМЫЕ УНИТАРНЫМ ПРЕДПРИЯТИЕМ "МЕДИЦИНСКИЙ ЦЕНТР "ВИАМЕД"</t>
  </si>
  <si>
    <t>15.4.1.</t>
  </si>
  <si>
    <t>15.4.2.</t>
  </si>
  <si>
    <t>15.4.3.</t>
  </si>
  <si>
    <t>Консультация врача-терапевта высшей категории</t>
  </si>
  <si>
    <t>консультация врача-терапевт первой категории</t>
  </si>
  <si>
    <t>консультация врача-терапевта второй категории</t>
  </si>
  <si>
    <t>НА МЕДИЦИНСКИЕ УСЛУГИ ПО ТЕРАПИИ, ОКАЗЫВАЕМЫЕ УНИТАРНЫМ ПРЕДПРИЯТИЕМ "МЕДИЦИНСКИЙ ЦЕНТР "ВИАМЕД"</t>
  </si>
  <si>
    <t>16.4.</t>
  </si>
  <si>
    <t>Консультация врача-хирурга высшей категории</t>
  </si>
  <si>
    <t>НА МЕДИЦИНСКИЕ УСЛУГИ ПО ХИРУРГИИ, ОКАЗЫВАЕМЫЕ УНИТАРНЫМ ПРЕДПРИЯТИЕМ "МЕДИЦИНСКИЙ ЦЕНТР "ВИАМЕД"</t>
  </si>
  <si>
    <t>Консультация врача-травматолога высшей категории</t>
  </si>
  <si>
    <t>Консультация врача травматолога первой категории</t>
  </si>
  <si>
    <t>17.4.1.</t>
  </si>
  <si>
    <t>17.4.2.</t>
  </si>
  <si>
    <t>НА МЕДИЦИНСКИЕ УСЛУГИ ПО ТРАВМАТОЛОГИИ, ОКАЗЫВАЕМЫЕ УНИТАРНЫМ ПРЕДПРИЯТИЕМ "МЕДИЦИНСКИЙ ЦЕНТР "ВИАМЕД"</t>
  </si>
  <si>
    <t>18.14.</t>
  </si>
  <si>
    <t>Консультация врача-онколога высшей категории</t>
  </si>
  <si>
    <t>НА МЕДИЦИНСКИЕ УСЛУГИ ПО ОНКОЛОГИИ, ОКАЗЫВАЕМЫЕ УНИТАРНЫМ ПРЕДПРИЯТИЕМ "МЕДИЦИНСКИЙ ЦЕНТР "ВИАМЕД"</t>
  </si>
  <si>
    <t>19.3.</t>
  </si>
  <si>
    <t>повторный прием врача-дерматовенеролога первой квалификационной категории:</t>
  </si>
  <si>
    <t>Консультация врача-дерматолога первой квалификационной категории</t>
  </si>
  <si>
    <t>Косметология</t>
  </si>
  <si>
    <t>20.1.</t>
  </si>
  <si>
    <t>20.2.</t>
  </si>
  <si>
    <t>20.19.</t>
  </si>
  <si>
    <t>Первичный прием врача-косметолога первой категории</t>
  </si>
  <si>
    <t>Повторный прием врача-косметолога</t>
  </si>
  <si>
    <t>Консультация врача-косметолога первой категории</t>
  </si>
  <si>
    <t>20.3.</t>
  </si>
  <si>
    <t>Мезотерапия инъекционная (1 анатомическая область)</t>
  </si>
  <si>
    <t>20.4.</t>
  </si>
  <si>
    <t>Биоревитализация (1 анатомическая область)</t>
  </si>
  <si>
    <t>20.5.1.</t>
  </si>
  <si>
    <t>Плазмолифтинг (1 пробирка)</t>
  </si>
  <si>
    <t>20.5.2.</t>
  </si>
  <si>
    <t>Плазмолифтинг (2 пробирки)</t>
  </si>
  <si>
    <t>20.5.3.</t>
  </si>
  <si>
    <t>Плазмолифтинг (3 пробирки)</t>
  </si>
  <si>
    <t>20.5.4.</t>
  </si>
  <si>
    <t>20.5.5.</t>
  </si>
  <si>
    <t>Плазмолифтинг (4 пробирки)</t>
  </si>
  <si>
    <t>Плазмолифтинг (5 пробирки)</t>
  </si>
  <si>
    <t>20.5.</t>
  </si>
  <si>
    <t>Плазмолифтинг</t>
  </si>
  <si>
    <t>20.6.</t>
  </si>
  <si>
    <t>Плазмолифтинг волосистой части головы</t>
  </si>
  <si>
    <t>20.6.1.</t>
  </si>
  <si>
    <t>20.6.2.</t>
  </si>
  <si>
    <t>20.6.3.</t>
  </si>
  <si>
    <t>20.6.4.</t>
  </si>
  <si>
    <t>20.6.5.</t>
  </si>
  <si>
    <t>20.7.</t>
  </si>
  <si>
    <t>Механическая деструкция вирусных новообразований кожи</t>
  </si>
  <si>
    <t>20.8.</t>
  </si>
  <si>
    <t>Радиокоагуляция доброкачественных новообразований кожи, в т.ч. вирусной этиологии</t>
  </si>
  <si>
    <t>20.9.</t>
  </si>
  <si>
    <t>Радиокоагуляция участков гиперкератоза кожи</t>
  </si>
  <si>
    <t>20.10.</t>
  </si>
  <si>
    <t>Коррекция локального гипергидроза кистей рук препаратом на основе ботулотоксинат (Релатокс 50ед)</t>
  </si>
  <si>
    <t>Коррекция локального гипергидроза подмышечных областей препаратом на основе ботулотоксинат (Релатокс 50 ед)</t>
  </si>
  <si>
    <t>20.11.</t>
  </si>
  <si>
    <t>Коррекция локального гипергидроза стоп препаратом на основе ботулотоксинат (Релатокс 50 ед)</t>
  </si>
  <si>
    <t>20.12.</t>
  </si>
  <si>
    <t>Прокол мочек ушных раковин</t>
  </si>
  <si>
    <t>20.13.</t>
  </si>
  <si>
    <t>Аппликационная анестезия (крем)</t>
  </si>
  <si>
    <t>20.14.</t>
  </si>
  <si>
    <t>Инфильтрационная анестезия</t>
  </si>
  <si>
    <t>Инъекцтонная контурная коррекция биодеградируемыми имплантами</t>
  </si>
  <si>
    <t>20.16.</t>
  </si>
  <si>
    <t>Коррекция локального гипергидроза препаратом на основе ботулотоксинат (Релатокс 1 ед)</t>
  </si>
  <si>
    <t>20.17.</t>
  </si>
  <si>
    <t>20.18.</t>
  </si>
  <si>
    <t>RF -терапия</t>
  </si>
  <si>
    <t>20.18.1.</t>
  </si>
  <si>
    <t>RF -терапия (плечо и задняя поверхность шеи)</t>
  </si>
  <si>
    <t>20.18.2.</t>
  </si>
  <si>
    <t xml:space="preserve">RF -терапия (антицеллюлитная программа: передняя или задняя поверхность бедра) 2 бедра </t>
  </si>
  <si>
    <t>20.18.3.</t>
  </si>
  <si>
    <t>RF -терапия (шея и декольте)</t>
  </si>
  <si>
    <t>20.18.4.</t>
  </si>
  <si>
    <t>RF -терапия (передняя и задняя поверхность бедра) 2 бедра</t>
  </si>
  <si>
    <t>20.18.5.</t>
  </si>
  <si>
    <t>RF -терапия (живот)</t>
  </si>
  <si>
    <t>20.18.6.</t>
  </si>
  <si>
    <t>RF -терапия (задняя поверхность шеи)</t>
  </si>
  <si>
    <t>20.18.7.</t>
  </si>
  <si>
    <t>RF -терапия (кисти рук)</t>
  </si>
  <si>
    <t>20.18.8.</t>
  </si>
  <si>
    <t>RF -терапия (лицо, шея, декольте)</t>
  </si>
  <si>
    <t>20.18.9.</t>
  </si>
  <si>
    <t>RF -терапия (лицо, декольте)</t>
  </si>
  <si>
    <t>20.18.11.</t>
  </si>
  <si>
    <t>RF -терапия (спина)</t>
  </si>
  <si>
    <t>20.18.12.</t>
  </si>
  <si>
    <t>RF -терапия (ягодицы)</t>
  </si>
  <si>
    <t>20.18.13.</t>
  </si>
  <si>
    <t>RF -терапия антицеллюлит (2 бедра, живот, ягодицы)</t>
  </si>
  <si>
    <t>20.18.14.</t>
  </si>
  <si>
    <t>20.18.15.</t>
  </si>
  <si>
    <t>Лечение розацея</t>
  </si>
  <si>
    <t>Лечение акне</t>
  </si>
  <si>
    <t>RF -терапия (руки полностью)</t>
  </si>
  <si>
    <t>НА МЕДИЦИНСКИЕ УСЛУГИ ПО косметологии,   ОКАЗЫВАЕМЫЕ УНИТАРНЫМ ПРЕДПРИЯТИЕМ "МЕДИЦИНСКИЙ ЦЕНТР "ВИАМЕД"</t>
  </si>
  <si>
    <t>1.5.9.</t>
  </si>
  <si>
    <t>1.5.10.</t>
  </si>
  <si>
    <t>1.5.7.</t>
  </si>
  <si>
    <t>1.5.8.</t>
  </si>
  <si>
    <t>1.5.13.</t>
  </si>
  <si>
    <t>1.5.6.</t>
  </si>
  <si>
    <t>1.5.14.</t>
  </si>
  <si>
    <t>1.5.11.</t>
  </si>
  <si>
    <t>1.5.16.</t>
  </si>
  <si>
    <t>1.5.20.</t>
  </si>
  <si>
    <t>1.5.19.</t>
  </si>
  <si>
    <t>1.5.22.</t>
  </si>
  <si>
    <t>1.5.21.</t>
  </si>
  <si>
    <t>1.5.23.</t>
  </si>
  <si>
    <t>1.5.4.</t>
  </si>
  <si>
    <t>1.5.40.</t>
  </si>
  <si>
    <t>ОБП (печень и желчный пузырь, поджелудочная железа, селезенка, брюшной отдел аорты, лимфотические узлы брюшной полости (брыжичные), лимфотические узлы брюшной полости (сигнальные)</t>
  </si>
  <si>
    <t>1.5.41.</t>
  </si>
  <si>
    <t>ОБП и почки (ОБП, почки и надпочечники, лимфотические узлы забрюшинного пространства (паранефральные)</t>
  </si>
  <si>
    <t>1.5.12.</t>
  </si>
  <si>
    <t xml:space="preserve">предстательная железа,  (трансректально) + мягкие ткани, лимфатические узлы (одна область с обеих сторон), дуплексное сканирование сосудов одного анатомического региона (околопростатические вены), дуплексное сканирование сосудов одного анатомического региона (подвздошные артерии) </t>
  </si>
  <si>
    <t xml:space="preserve">матка и придатки (трансвагинально)+дуплексное сканирование сосудов одного анатомического региона  (матки и придатков), дуплексное сканирование сосудов одного анатомического региона (сосудов подвздошных артерий), лимфатические узлы (одна область с обеих сторон) подвздошные,  лимфатические узлы (одна область с обеих сторон) паховые, мягкие ткани </t>
  </si>
  <si>
    <t>матка и придатки (трансабдоминально)+дуплексное сканирование сосудов одного анатомического региона  (матки и придатков), дуплексное сканирование сосудов одного анатомического региона (сосудов подвздошных артерий), лимфатические узлы (одна область с обеих сторон) подвздошные,  лимфатические узлы (одна область с обеих сторон) паховые, мягкие ткани   (комплекс 17)</t>
  </si>
  <si>
    <t>мочевой пузырь с определением остаточной мочи  + дуплексное сканирование сосудов одного анатомического региона (подвздошные сосуды), лимфатические узлы (одна область с обеих сторон), мягкие ткани</t>
  </si>
  <si>
    <t xml:space="preserve">мочевой пузырь  + дуплексное сканирование сосудов одного анатомического региона (подвздошные сосуды), лимфатические узлы (одна область с обеих сторон), мягкие ткани </t>
  </si>
  <si>
    <t xml:space="preserve">почки и надпочечники  + дуплексное сканирование сосудов одного анатомического региона (почечные артерии),  дуплексное сканирование сосудов одного анатомического региона (артерий паренхимы почек), лимфатические узлы (одна область с обеих сторон), мягкие ткани </t>
  </si>
  <si>
    <t xml:space="preserve">печень, желчный пузырь без определения функции + дуплексное сканирование сосудов одного анатомического региона + лимфатические узлы (одна область с обеих сторон) </t>
  </si>
  <si>
    <t xml:space="preserve">печень, желчный пузырь с определением функции  + дуплексное сканирование сосудов одного анатомического региона +  лимфатические узлы (одна область с обеих сторон) </t>
  </si>
  <si>
    <t xml:space="preserve">поджелудочная железа  + дуплексное сканирование сосудов одного анатомического региона + лимфатические узлы (одна область с обеих сторон)  </t>
  </si>
  <si>
    <t xml:space="preserve">селезенка  + дуплексное сканирование сосудов одного анатомического региона + лимфатические узлы (одна область с обеих сторон) </t>
  </si>
  <si>
    <t>1.5.18.</t>
  </si>
  <si>
    <t>1.5.26.</t>
  </si>
  <si>
    <t>1.5.17.</t>
  </si>
  <si>
    <t>1.5.42.</t>
  </si>
  <si>
    <t xml:space="preserve">молочные железы с лимфатическими поверхностными узлами + дуплексное сканирование сосудов одного анатомического региона  (сосудов молочной железы), лимфатические узлы (одна область с обеих сторон) подключичные, лимфатические узлы (одна область с обеих сторон) подмышечные, дуплексное сканирование сосудов одного анатомического региона  (подмышечных артерий), мягкие ткани    </t>
  </si>
  <si>
    <t>щитовидная железа с лимфатическими поверхностными узлами + дуплексное сканирование сосудов одного анатомического региона + имфатические узлы (одна область с обеих сторон) + мягкие ткани</t>
  </si>
  <si>
    <t xml:space="preserve">слюнные железы (или подчелюстные, или околоушные) + дуплексное сканирование сосудов одного анатомического региона + лимфатические узлы </t>
  </si>
  <si>
    <t xml:space="preserve">мягкие ткани + дуплексное сканирование сосудов одного анатомического региона  + лимфатические узлы </t>
  </si>
  <si>
    <t>1.5.34.</t>
  </si>
  <si>
    <t>1.5.39.</t>
  </si>
  <si>
    <t>1.5.43.</t>
  </si>
  <si>
    <t>1.5.27.</t>
  </si>
  <si>
    <t>1.5.35.</t>
  </si>
  <si>
    <t>1.5.37.</t>
  </si>
  <si>
    <t>1.5.38.</t>
  </si>
  <si>
    <t>1.5.36.</t>
  </si>
  <si>
    <t xml:space="preserve">почки, надпочечники и мочевой пузырь с определением остаточной мочи + дуплексное сканирование сосудов одного анатомического региона (почечные артерии),  дуплексное сканирование сосудов одного анатомического региона (артерий паренхимы почек), лимфатические узлы (одна область с обеих сторон), мягкие ткани  </t>
  </si>
  <si>
    <t>почки, надпочечники и мочевой пузырь + дуплексное сканирование сосудов одного анатомического региона (почечные артерии),  дуплексное сканирование сосудов одного анатомического региона (артерий паренхимы почек), лимфатические узлы (одна область с обеих сторон), мягкие ткани</t>
  </si>
  <si>
    <r>
      <rPr>
        <b/>
        <sz val="8"/>
        <color rgb="FF242424"/>
        <rFont val="Times New Roman"/>
        <family val="1"/>
        <charset val="204"/>
      </rPr>
      <t>Комплекс №59: Транскраниальное дуплексное сканирование артерий или вен основания головного мозга</t>
    </r>
    <r>
      <rPr>
        <sz val="8"/>
        <color rgb="FF242424"/>
        <rFont val="Times New Roman"/>
        <family val="1"/>
        <charset val="204"/>
      </rPr>
      <t xml:space="preserve">  на цветных цифровых ультразвуковых аппаратах с наличием сложного программного обеспечения (количество цифровых каналов более 512), мягкие ткани, дуплексное сканирование сосудов одного анатомического региона.                                          </t>
    </r>
  </si>
  <si>
    <t>1.5.44.</t>
  </si>
  <si>
    <t>1.5.47.</t>
  </si>
  <si>
    <t>НА МЕДИЦИНСКИЕ УСЛУГИ ПО УЛЬТРАЗВУКОВОЙ ДИАГНОСТИКЕ,   ОКАЗЫВАЕМЫЕ УНИТАРНЫМ ПРЕДПРИЯТИЕМ "МЕДИЦИНСКИЙ ЦЕНТР "ВИАМЕД"</t>
  </si>
  <si>
    <t>Карбокситерапия</t>
  </si>
  <si>
    <t>4.13.</t>
  </si>
  <si>
    <t>4.13.1.</t>
  </si>
  <si>
    <t>4.13.2.</t>
  </si>
  <si>
    <t>4.13.3.</t>
  </si>
  <si>
    <t>Косметические услуги</t>
  </si>
  <si>
    <t>14.7.</t>
  </si>
  <si>
    <t>Механическая чистка лица</t>
  </si>
  <si>
    <t>14.8.</t>
  </si>
  <si>
    <t>Уход за кожей лица с альгинатной маской</t>
  </si>
  <si>
    <t>14.9.</t>
  </si>
  <si>
    <t>Уход за сухой кожей лица</t>
  </si>
  <si>
    <t>14.10.</t>
  </si>
  <si>
    <t>Уход за жирной кожей лица</t>
  </si>
  <si>
    <t>14.11.</t>
  </si>
  <si>
    <t>Массаж лица</t>
  </si>
  <si>
    <t>НА МЕДИЦИНСКИЕ УСЛУГИ ПО косметическим услугам,   ОКАЗЫВАЕМЫЕ УНИТАРНЫМ ПРЕДПРИЯТИЕМ "МЕДИЦИНСКИЙ ЦЕНТР "ВИАМЕД"</t>
  </si>
  <si>
    <t>Тариф с НДС (руб. коп.)</t>
  </si>
  <si>
    <t>20.18.10.</t>
  </si>
  <si>
    <t>НА МЕДИЦИНСКИЕ УСЛУГИ ПО дерматовенерологии, ОКАЗЫВАЕМЫЕ УНИТАРНЫМ ПРЕДПРИЯТИЕМ "МЕДИЦИНСКИЙ ЦЕНТР "ВИАМЕД"</t>
  </si>
  <si>
    <t>6.5.</t>
  </si>
  <si>
    <t>Магнитотерапия</t>
  </si>
  <si>
    <t>НА МЕДИЦИНСКИЕ УСЛУГИ ПО физиотерапии, ОКАЗЫВАЕМЫЕ УНИТАРНЫМ ПРЕДПРИЯТИЕМ "МЕДИЦИНСКИЙ ЦЕНТР "ВИАМЕД"</t>
  </si>
  <si>
    <t>1.5.46.</t>
  </si>
  <si>
    <t>Шейно-грудной отдел</t>
  </si>
  <si>
    <t>Грудной отдел</t>
  </si>
  <si>
    <t>Поясничный отдел</t>
  </si>
  <si>
    <t>4.13.4.</t>
  </si>
  <si>
    <t>Суставов (1 сустав)</t>
  </si>
  <si>
    <t>Суставов (2 сустава)</t>
  </si>
  <si>
    <t>4.13.6.</t>
  </si>
  <si>
    <t>4.13.5.</t>
  </si>
  <si>
    <t>Отдела позвоночника+1 сустав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</si>
</sst>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8"/>
      <color rgb="FF242424"/>
      <name val="Times New Roman"/>
      <family val="1"/>
      <charset val="204"/>
    </font>
    <font>
      <b/>
      <sz val="8"/>
      <color rgb="FF242424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1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2" fontId="7" fillId="2" borderId="1" xfId="0" applyNumberFormat="1" applyFont="1" applyFill="1" applyBorder="1" applyAlignment="1">
      <alignment wrapText="1"/>
    </xf>
    <xf numFmtId="1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wrapText="1"/>
    </xf>
    <xf numFmtId="2" fontId="8" fillId="2" borderId="1" xfId="0" applyNumberFormat="1" applyFont="1" applyFill="1" applyBorder="1" applyAlignment="1">
      <alignment wrapText="1"/>
    </xf>
    <xf numFmtId="0" fontId="6" fillId="0" borderId="0" xfId="0" applyFont="1"/>
    <xf numFmtId="0" fontId="4" fillId="0" borderId="0" xfId="0" applyFont="1"/>
    <xf numFmtId="16" fontId="8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4" fillId="0" borderId="1" xfId="0" applyFont="1" applyBorder="1" applyAlignment="1">
      <alignment horizontal="right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/>
    <xf numFmtId="0" fontId="13" fillId="0" borderId="1" xfId="0" applyFont="1" applyBorder="1" applyAlignment="1">
      <alignment horizontal="right" wrapText="1"/>
    </xf>
    <xf numFmtId="2" fontId="13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 wrapText="1"/>
    </xf>
    <xf numFmtId="0" fontId="15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wrapText="1"/>
    </xf>
    <xf numFmtId="2" fontId="14" fillId="2" borderId="1" xfId="0" applyNumberFormat="1" applyFont="1" applyFill="1" applyBorder="1" applyAlignment="1">
      <alignment wrapText="1"/>
    </xf>
    <xf numFmtId="2" fontId="14" fillId="2" borderId="1" xfId="0" applyNumberFormat="1" applyFont="1" applyFill="1" applyBorder="1"/>
    <xf numFmtId="0" fontId="13" fillId="2" borderId="1" xfId="0" applyFont="1" applyFill="1" applyBorder="1" applyAlignment="1">
      <alignment wrapText="1"/>
    </xf>
    <xf numFmtId="14" fontId="14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16" fontId="14" fillId="0" borderId="1" xfId="0" applyNumberFormat="1" applyFont="1" applyBorder="1" applyAlignment="1">
      <alignment horizontal="right" wrapText="1"/>
    </xf>
    <xf numFmtId="2" fontId="13" fillId="2" borderId="1" xfId="0" applyNumberFormat="1" applyFont="1" applyFill="1" applyBorder="1" applyAlignment="1">
      <alignment wrapText="1"/>
    </xf>
    <xf numFmtId="17" fontId="14" fillId="0" borderId="1" xfId="0" applyNumberFormat="1" applyFont="1" applyBorder="1" applyAlignment="1">
      <alignment horizontal="right" wrapText="1"/>
    </xf>
    <xf numFmtId="2" fontId="14" fillId="3" borderId="1" xfId="0" applyNumberFormat="1" applyFont="1" applyFill="1" applyBorder="1" applyAlignment="1">
      <alignment wrapText="1"/>
    </xf>
    <xf numFmtId="2" fontId="15" fillId="0" borderId="1" xfId="0" applyNumberFormat="1" applyFont="1" applyBorder="1" applyAlignment="1">
      <alignment wrapText="1"/>
    </xf>
    <xf numFmtId="0" fontId="13" fillId="2" borderId="1" xfId="0" applyFont="1" applyFill="1" applyBorder="1" applyAlignment="1">
      <alignment horizontal="right" wrapText="1"/>
    </xf>
    <xf numFmtId="0" fontId="16" fillId="2" borderId="0" xfId="0" applyFont="1" applyFill="1" applyAlignment="1">
      <alignment wrapText="1"/>
    </xf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2" fontId="13" fillId="0" borderId="1" xfId="0" applyNumberFormat="1" applyFont="1" applyBorder="1"/>
    <xf numFmtId="0" fontId="14" fillId="0" borderId="6" xfId="0" applyFont="1" applyBorder="1" applyAlignment="1">
      <alignment horizontal="left" vertical="center" wrapText="1"/>
    </xf>
    <xf numFmtId="2" fontId="15" fillId="2" borderId="1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8" fillId="0" borderId="0" xfId="0" applyFont="1"/>
    <xf numFmtId="2" fontId="18" fillId="0" borderId="0" xfId="0" applyNumberFormat="1" applyFont="1"/>
    <xf numFmtId="0" fontId="17" fillId="2" borderId="1" xfId="0" applyFont="1" applyFill="1" applyBorder="1" applyAlignment="1">
      <alignment wrapText="1"/>
    </xf>
    <xf numFmtId="0" fontId="0" fillId="0" borderId="0" xfId="0"/>
    <xf numFmtId="0" fontId="19" fillId="0" borderId="0" xfId="0" applyFont="1"/>
    <xf numFmtId="0" fontId="3" fillId="2" borderId="0" xfId="0" applyFont="1" applyFill="1"/>
    <xf numFmtId="0" fontId="4" fillId="0" borderId="0" xfId="0" applyFont="1" applyAlignment="1">
      <alignment wrapText="1"/>
    </xf>
    <xf numFmtId="0" fontId="6" fillId="3" borderId="0" xfId="0" applyFont="1" applyFill="1"/>
    <xf numFmtId="0" fontId="0" fillId="0" borderId="0" xfId="0"/>
    <xf numFmtId="0" fontId="15" fillId="4" borderId="1" xfId="0" applyFont="1" applyFill="1" applyBorder="1" applyAlignment="1">
      <alignment horizontal="right" wrapText="1"/>
    </xf>
    <xf numFmtId="0" fontId="15" fillId="4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20" fillId="0" borderId="0" xfId="0" applyFont="1"/>
    <xf numFmtId="0" fontId="15" fillId="5" borderId="1" xfId="0" applyFont="1" applyFill="1" applyBorder="1" applyAlignment="1">
      <alignment horizontal="right" wrapText="1"/>
    </xf>
    <xf numFmtId="0" fontId="15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/>
    </xf>
    <xf numFmtId="2" fontId="14" fillId="5" borderId="1" xfId="0" applyNumberFormat="1" applyFont="1" applyFill="1" applyBorder="1"/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0" xfId="0"/>
    <xf numFmtId="2" fontId="14" fillId="5" borderId="1" xfId="0" applyNumberFormat="1" applyFont="1" applyFill="1" applyBorder="1" applyAlignment="1">
      <alignment wrapText="1"/>
    </xf>
    <xf numFmtId="2" fontId="14" fillId="5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right" wrapText="1"/>
    </xf>
    <xf numFmtId="0" fontId="21" fillId="0" borderId="1" xfId="0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14" fontId="22" fillId="0" borderId="1" xfId="0" applyNumberFormat="1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wrapText="1"/>
    </xf>
    <xf numFmtId="0" fontId="6" fillId="0" borderId="1" xfId="0" applyFont="1" applyBorder="1"/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4" fillId="0" borderId="2" xfId="0" applyFont="1" applyBorder="1" applyAlignment="1">
      <alignment wrapText="1"/>
    </xf>
    <xf numFmtId="2" fontId="14" fillId="0" borderId="2" xfId="0" applyNumberFormat="1" applyFont="1" applyBorder="1" applyAlignment="1">
      <alignment wrapText="1"/>
    </xf>
    <xf numFmtId="0" fontId="8" fillId="5" borderId="1" xfId="0" applyFont="1" applyFill="1" applyBorder="1" applyAlignment="1">
      <alignment horizontal="right" wrapText="1"/>
    </xf>
    <xf numFmtId="0" fontId="8" fillId="5" borderId="1" xfId="0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/>
    <xf numFmtId="0" fontId="0" fillId="0" borderId="0" xfId="0"/>
    <xf numFmtId="0" fontId="0" fillId="0" borderId="0" xfId="0"/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/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0" fontId="13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14" fontId="14" fillId="0" borderId="1" xfId="0" applyNumberFormat="1" applyFont="1" applyFill="1" applyBorder="1" applyAlignment="1">
      <alignment horizontal="right" wrapText="1"/>
    </xf>
    <xf numFmtId="14" fontId="13" fillId="0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2" fillId="0" borderId="1" xfId="0" applyNumberFormat="1" applyFont="1" applyBorder="1" applyAlignment="1">
      <alignment horizontal="right" wrapText="1"/>
    </xf>
    <xf numFmtId="2" fontId="0" fillId="0" borderId="1" xfId="0" applyNumberFormat="1" applyFont="1" applyFill="1" applyBorder="1"/>
    <xf numFmtId="0" fontId="0" fillId="0" borderId="1" xfId="0" applyFont="1" applyFill="1" applyBorder="1"/>
    <xf numFmtId="2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2" fontId="7" fillId="0" borderId="0" xfId="0" applyNumberFormat="1" applyFont="1" applyBorder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0" fontId="27" fillId="6" borderId="10" xfId="0" applyFont="1" applyFill="1" applyBorder="1" applyAlignment="1">
      <alignment wrapText="1"/>
    </xf>
    <xf numFmtId="0" fontId="7" fillId="6" borderId="10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1" fillId="0" borderId="0" xfId="0" applyNumberFormat="1" applyFont="1"/>
    <xf numFmtId="0" fontId="1" fillId="2" borderId="0" xfId="0" applyNumberFormat="1" applyFont="1" applyFill="1"/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05"/>
  <sheetViews>
    <sheetView tabSelected="1" view="pageBreakPreview" zoomScaleNormal="100" zoomScaleSheetLayoutView="100" workbookViewId="0">
      <selection activeCell="A390" sqref="A390:XFD408"/>
    </sheetView>
  </sheetViews>
  <sheetFormatPr defaultRowHeight="15" x14ac:dyDescent="0.25"/>
  <cols>
    <col min="1" max="1" width="8.85546875" style="67" customWidth="1"/>
    <col min="2" max="2" width="46" style="67" customWidth="1"/>
    <col min="3" max="3" width="8.140625" style="67" customWidth="1"/>
    <col min="4" max="4" width="8.5703125" style="67" customWidth="1"/>
    <col min="5" max="5" width="7.7109375" style="67" customWidth="1"/>
    <col min="6" max="6" width="18.140625" style="82" customWidth="1"/>
    <col min="7" max="7" width="11.28515625" style="67" customWidth="1"/>
    <col min="8" max="8" width="9.140625" style="67"/>
    <col min="9" max="9" width="10" style="20" customWidth="1"/>
    <col min="10" max="10" width="9.140625" style="20"/>
    <col min="11" max="16384" width="9.140625" style="67"/>
  </cols>
  <sheetData>
    <row r="1" spans="1:10" ht="68.25" customHeight="1" x14ac:dyDescent="0.25">
      <c r="A1" s="155" t="s">
        <v>0</v>
      </c>
      <c r="B1" s="155" t="s">
        <v>1</v>
      </c>
      <c r="C1" s="155" t="s">
        <v>124</v>
      </c>
      <c r="D1" s="157" t="s">
        <v>2</v>
      </c>
      <c r="E1" s="158"/>
      <c r="F1" s="155" t="s">
        <v>127</v>
      </c>
      <c r="G1" s="151" t="s">
        <v>128</v>
      </c>
    </row>
    <row r="2" spans="1:10" ht="51.75" customHeight="1" x14ac:dyDescent="0.25">
      <c r="A2" s="156"/>
      <c r="B2" s="156"/>
      <c r="C2" s="156"/>
      <c r="D2" s="22" t="s">
        <v>125</v>
      </c>
      <c r="E2" s="23" t="s">
        <v>126</v>
      </c>
      <c r="F2" s="159"/>
      <c r="G2" s="152"/>
      <c r="I2" s="70" t="s">
        <v>484</v>
      </c>
      <c r="J2" s="20" t="s">
        <v>483</v>
      </c>
    </row>
    <row r="3" spans="1:10" x14ac:dyDescent="0.25">
      <c r="A3" s="24" t="s">
        <v>3</v>
      </c>
      <c r="B3" s="25" t="s">
        <v>23</v>
      </c>
      <c r="C3" s="26"/>
      <c r="D3" s="26"/>
      <c r="E3" s="26"/>
      <c r="F3" s="23"/>
      <c r="G3" s="27"/>
    </row>
    <row r="4" spans="1:10" ht="24.75" x14ac:dyDescent="0.25">
      <c r="A4" s="24" t="s">
        <v>4</v>
      </c>
      <c r="B4" s="25" t="s">
        <v>24</v>
      </c>
      <c r="C4" s="28"/>
      <c r="D4" s="28"/>
      <c r="E4" s="28"/>
      <c r="F4" s="84"/>
      <c r="G4" s="29"/>
    </row>
    <row r="5" spans="1:10" s="1" customFormat="1" ht="42.75" customHeight="1" x14ac:dyDescent="0.25">
      <c r="A5" s="30"/>
      <c r="B5" s="31" t="s">
        <v>25</v>
      </c>
      <c r="C5" s="31"/>
      <c r="D5" s="31"/>
      <c r="E5" s="31"/>
      <c r="F5" s="60"/>
      <c r="G5" s="32"/>
      <c r="I5" s="3"/>
      <c r="J5" s="3"/>
    </row>
    <row r="6" spans="1:10" s="1" customFormat="1" ht="48.75" x14ac:dyDescent="0.25">
      <c r="A6" s="122" t="s">
        <v>671</v>
      </c>
      <c r="B6" s="31" t="s">
        <v>697</v>
      </c>
      <c r="C6" s="33">
        <v>20.96</v>
      </c>
      <c r="D6" s="31"/>
      <c r="E6" s="33"/>
      <c r="F6" s="62">
        <f>C6+D6</f>
        <v>20.96</v>
      </c>
      <c r="G6" s="34">
        <f>C6+D6</f>
        <v>20.96</v>
      </c>
      <c r="I6" s="3"/>
      <c r="J6" s="3"/>
    </row>
    <row r="7" spans="1:10" s="1" customFormat="1" ht="48.75" x14ac:dyDescent="0.25">
      <c r="A7" s="122" t="s">
        <v>672</v>
      </c>
      <c r="B7" s="31" t="s">
        <v>698</v>
      </c>
      <c r="C7" s="33">
        <v>25.7</v>
      </c>
      <c r="D7" s="31"/>
      <c r="E7" s="33"/>
      <c r="F7" s="62">
        <f t="shared" ref="F7:F66" si="0">C7+D7</f>
        <v>25.7</v>
      </c>
      <c r="G7" s="34">
        <f t="shared" ref="G7:G74" si="1">F7</f>
        <v>25.7</v>
      </c>
      <c r="I7" s="3"/>
      <c r="J7" s="3"/>
    </row>
    <row r="8" spans="1:10" s="1" customFormat="1" ht="36.75" x14ac:dyDescent="0.25">
      <c r="A8" s="122" t="s">
        <v>673</v>
      </c>
      <c r="B8" s="31" t="s">
        <v>699</v>
      </c>
      <c r="C8" s="33">
        <v>20.96</v>
      </c>
      <c r="D8" s="31"/>
      <c r="E8" s="33"/>
      <c r="F8" s="62">
        <f t="shared" si="0"/>
        <v>20.96</v>
      </c>
      <c r="G8" s="34">
        <f t="shared" si="1"/>
        <v>20.96</v>
      </c>
      <c r="I8" s="3"/>
      <c r="J8" s="3"/>
    </row>
    <row r="9" spans="1:10" s="1" customFormat="1" ht="36.75" x14ac:dyDescent="0.25">
      <c r="A9" s="122" t="s">
        <v>674</v>
      </c>
      <c r="B9" s="31" t="s">
        <v>700</v>
      </c>
      <c r="C9" s="33">
        <v>18.71</v>
      </c>
      <c r="D9" s="31"/>
      <c r="E9" s="33"/>
      <c r="F9" s="62">
        <f t="shared" si="0"/>
        <v>18.71</v>
      </c>
      <c r="G9" s="34">
        <f t="shared" si="1"/>
        <v>18.71</v>
      </c>
      <c r="I9" s="3"/>
      <c r="J9" s="3"/>
    </row>
    <row r="10" spans="1:10" s="2" customFormat="1" ht="42.75" hidden="1" customHeight="1" x14ac:dyDescent="0.25">
      <c r="A10" s="124" t="s">
        <v>26</v>
      </c>
      <c r="B10" s="28" t="s">
        <v>115</v>
      </c>
      <c r="C10" s="36"/>
      <c r="D10" s="28"/>
      <c r="E10" s="28"/>
      <c r="F10" s="62">
        <f t="shared" si="0"/>
        <v>0</v>
      </c>
      <c r="G10" s="34">
        <f t="shared" si="1"/>
        <v>0</v>
      </c>
      <c r="I10" s="64"/>
      <c r="J10" s="64"/>
    </row>
    <row r="11" spans="1:10" s="1" customFormat="1" ht="24.75" hidden="1" x14ac:dyDescent="0.25">
      <c r="A11" s="125" t="s">
        <v>5</v>
      </c>
      <c r="B11" s="38" t="s">
        <v>27</v>
      </c>
      <c r="C11" s="31"/>
      <c r="D11" s="31"/>
      <c r="E11" s="31"/>
      <c r="F11" s="62"/>
      <c r="G11" s="34"/>
      <c r="I11" s="3"/>
      <c r="J11" s="3"/>
    </row>
    <row r="12" spans="1:10" s="1" customFormat="1" ht="37.5" customHeight="1" x14ac:dyDescent="0.25">
      <c r="A12" s="125"/>
      <c r="B12" s="31" t="s">
        <v>25</v>
      </c>
      <c r="C12" s="31"/>
      <c r="D12" s="31"/>
      <c r="E12" s="31"/>
      <c r="F12" s="62"/>
      <c r="G12" s="34"/>
      <c r="I12" s="3"/>
      <c r="J12" s="3"/>
    </row>
    <row r="13" spans="1:10" s="1" customFormat="1" ht="60.75" x14ac:dyDescent="0.25">
      <c r="A13" s="122" t="s">
        <v>675</v>
      </c>
      <c r="B13" s="31" t="s">
        <v>696</v>
      </c>
      <c r="C13" s="33">
        <v>32.82</v>
      </c>
      <c r="D13" s="31"/>
      <c r="E13" s="33"/>
      <c r="F13" s="62">
        <f t="shared" si="0"/>
        <v>32.82</v>
      </c>
      <c r="G13" s="34">
        <f t="shared" si="1"/>
        <v>32.82</v>
      </c>
      <c r="I13" s="3"/>
      <c r="J13" s="3"/>
    </row>
    <row r="14" spans="1:10" s="1" customFormat="1" ht="48.75" x14ac:dyDescent="0.25">
      <c r="A14" s="122" t="s">
        <v>676</v>
      </c>
      <c r="B14" s="31" t="s">
        <v>695</v>
      </c>
      <c r="C14" s="33">
        <v>23.37</v>
      </c>
      <c r="D14" s="31"/>
      <c r="E14" s="33"/>
      <c r="F14" s="62">
        <f t="shared" si="0"/>
        <v>23.37</v>
      </c>
      <c r="G14" s="34">
        <f t="shared" si="1"/>
        <v>23.37</v>
      </c>
      <c r="I14" s="3">
        <v>23.37</v>
      </c>
      <c r="J14" s="3">
        <v>0.11</v>
      </c>
    </row>
    <row r="15" spans="1:10" s="1" customFormat="1" ht="48.75" x14ac:dyDescent="0.25">
      <c r="A15" s="122" t="s">
        <v>677</v>
      </c>
      <c r="B15" s="31" t="s">
        <v>694</v>
      </c>
      <c r="C15" s="33">
        <v>25.62</v>
      </c>
      <c r="D15" s="31"/>
      <c r="E15" s="33"/>
      <c r="F15" s="62">
        <f t="shared" si="0"/>
        <v>25.62</v>
      </c>
      <c r="G15" s="34">
        <f t="shared" si="1"/>
        <v>25.62</v>
      </c>
      <c r="I15" s="3">
        <v>25.62</v>
      </c>
      <c r="J15" s="3">
        <v>0.01</v>
      </c>
    </row>
    <row r="16" spans="1:10" s="1" customFormat="1" ht="72.75" x14ac:dyDescent="0.25">
      <c r="A16" s="122" t="s">
        <v>720</v>
      </c>
      <c r="B16" s="31" t="s">
        <v>718</v>
      </c>
      <c r="C16" s="33">
        <v>34.79</v>
      </c>
      <c r="D16" s="31"/>
      <c r="E16" s="33"/>
      <c r="F16" s="62">
        <f t="shared" si="0"/>
        <v>34.79</v>
      </c>
      <c r="G16" s="34">
        <f t="shared" si="1"/>
        <v>34.79</v>
      </c>
      <c r="H16" s="1">
        <v>7</v>
      </c>
      <c r="I16" s="3">
        <v>34.79</v>
      </c>
      <c r="J16" s="4">
        <f>I16-C16</f>
        <v>0</v>
      </c>
    </row>
    <row r="17" spans="1:10" s="1" customFormat="1" ht="72.75" x14ac:dyDescent="0.25">
      <c r="A17" s="126" t="s">
        <v>675</v>
      </c>
      <c r="B17" s="31" t="s">
        <v>717</v>
      </c>
      <c r="C17" s="33">
        <v>36.83</v>
      </c>
      <c r="D17" s="31"/>
      <c r="E17" s="33"/>
      <c r="F17" s="62">
        <f t="shared" si="0"/>
        <v>36.83</v>
      </c>
      <c r="G17" s="34">
        <f t="shared" si="1"/>
        <v>36.83</v>
      </c>
      <c r="I17" s="3">
        <v>36.83</v>
      </c>
      <c r="J17" s="4">
        <f>I17-C17</f>
        <v>0</v>
      </c>
    </row>
    <row r="18" spans="1:10" s="1" customFormat="1" ht="84.75" x14ac:dyDescent="0.25">
      <c r="A18" s="122" t="s">
        <v>678</v>
      </c>
      <c r="B18" s="31" t="s">
        <v>485</v>
      </c>
      <c r="C18" s="33">
        <v>25.7</v>
      </c>
      <c r="D18" s="31"/>
      <c r="E18" s="33"/>
      <c r="F18" s="62">
        <f t="shared" si="0"/>
        <v>25.7</v>
      </c>
      <c r="G18" s="34">
        <f t="shared" si="1"/>
        <v>25.7</v>
      </c>
      <c r="I18" s="3">
        <v>34.79</v>
      </c>
      <c r="J18" s="3">
        <v>1.78</v>
      </c>
    </row>
    <row r="19" spans="1:10" s="1" customFormat="1" ht="36.75" x14ac:dyDescent="0.25">
      <c r="A19" s="126" t="s">
        <v>679</v>
      </c>
      <c r="B19" s="31" t="s">
        <v>486</v>
      </c>
      <c r="C19" s="33">
        <v>25.62</v>
      </c>
      <c r="D19" s="31"/>
      <c r="E19" s="33"/>
      <c r="F19" s="62">
        <f t="shared" si="0"/>
        <v>25.62</v>
      </c>
      <c r="G19" s="34">
        <f t="shared" si="1"/>
        <v>25.62</v>
      </c>
      <c r="I19" s="3">
        <v>25.62</v>
      </c>
      <c r="J19" s="3">
        <v>0.36</v>
      </c>
    </row>
    <row r="20" spans="1:10" s="1" customFormat="1" ht="84.75" x14ac:dyDescent="0.25">
      <c r="A20" s="126" t="s">
        <v>680</v>
      </c>
      <c r="B20" s="31" t="s">
        <v>693</v>
      </c>
      <c r="C20" s="33">
        <v>36.9</v>
      </c>
      <c r="D20" s="31"/>
      <c r="E20" s="33"/>
      <c r="F20" s="62">
        <f t="shared" si="0"/>
        <v>36.9</v>
      </c>
      <c r="G20" s="34">
        <f t="shared" si="1"/>
        <v>36.9</v>
      </c>
      <c r="I20" s="3">
        <v>36.9</v>
      </c>
      <c r="J20" s="3">
        <v>0.32</v>
      </c>
    </row>
    <row r="21" spans="1:10" s="1" customFormat="1" ht="84.75" x14ac:dyDescent="0.25">
      <c r="A21" s="122" t="s">
        <v>681</v>
      </c>
      <c r="B21" s="31" t="s">
        <v>692</v>
      </c>
      <c r="C21" s="33">
        <v>36.9</v>
      </c>
      <c r="D21" s="33"/>
      <c r="E21" s="33"/>
      <c r="F21" s="62">
        <f t="shared" si="0"/>
        <v>36.9</v>
      </c>
      <c r="G21" s="34">
        <f t="shared" si="1"/>
        <v>36.9</v>
      </c>
      <c r="I21" s="3">
        <v>36.9</v>
      </c>
      <c r="J21" s="3"/>
    </row>
    <row r="22" spans="1:10" s="5" customFormat="1" ht="36.75" x14ac:dyDescent="0.25">
      <c r="A22" s="122" t="s">
        <v>682</v>
      </c>
      <c r="B22" s="40" t="s">
        <v>487</v>
      </c>
      <c r="C22" s="41">
        <v>23.46</v>
      </c>
      <c r="D22" s="41"/>
      <c r="E22" s="33"/>
      <c r="F22" s="62">
        <f t="shared" si="0"/>
        <v>23.46</v>
      </c>
      <c r="G22" s="42">
        <f t="shared" si="1"/>
        <v>23.46</v>
      </c>
      <c r="I22" s="69">
        <v>23.46</v>
      </c>
      <c r="J22" s="69">
        <v>2.35</v>
      </c>
    </row>
    <row r="23" spans="1:10" s="5" customFormat="1" ht="48.75" x14ac:dyDescent="0.25">
      <c r="A23" s="122" t="s">
        <v>683</v>
      </c>
      <c r="B23" s="40" t="s">
        <v>488</v>
      </c>
      <c r="C23" s="41">
        <v>23.46</v>
      </c>
      <c r="D23" s="41"/>
      <c r="E23" s="33"/>
      <c r="F23" s="62">
        <f t="shared" si="0"/>
        <v>23.46</v>
      </c>
      <c r="G23" s="42">
        <f t="shared" si="1"/>
        <v>23.46</v>
      </c>
      <c r="I23" s="69">
        <v>23.46</v>
      </c>
      <c r="J23" s="69">
        <v>0.35</v>
      </c>
    </row>
    <row r="24" spans="1:10" s="5" customFormat="1" ht="48.75" hidden="1" x14ac:dyDescent="0.25">
      <c r="A24" s="126">
        <v>1</v>
      </c>
      <c r="B24" s="40" t="s">
        <v>489</v>
      </c>
      <c r="C24" s="41">
        <v>21.11</v>
      </c>
      <c r="D24" s="41"/>
      <c r="E24" s="33"/>
      <c r="F24" s="62">
        <f t="shared" si="0"/>
        <v>21.11</v>
      </c>
      <c r="G24" s="42">
        <f t="shared" si="1"/>
        <v>21.11</v>
      </c>
      <c r="I24" s="69">
        <v>23.46</v>
      </c>
      <c r="J24" s="69">
        <v>2.35</v>
      </c>
    </row>
    <row r="25" spans="1:10" s="1" customFormat="1" ht="60.75" x14ac:dyDescent="0.25">
      <c r="A25" s="122" t="s">
        <v>684</v>
      </c>
      <c r="B25" s="31" t="s">
        <v>490</v>
      </c>
      <c r="C25" s="33">
        <v>41.13</v>
      </c>
      <c r="D25" s="33"/>
      <c r="E25" s="33"/>
      <c r="F25" s="62">
        <f t="shared" si="0"/>
        <v>41.13</v>
      </c>
      <c r="G25" s="34">
        <f t="shared" si="1"/>
        <v>41.13</v>
      </c>
      <c r="I25" s="3">
        <v>39.85</v>
      </c>
      <c r="J25" s="3">
        <v>2.97</v>
      </c>
    </row>
    <row r="26" spans="1:10" s="1" customFormat="1" ht="130.5" customHeight="1" x14ac:dyDescent="0.25">
      <c r="A26" s="122" t="s">
        <v>685</v>
      </c>
      <c r="B26" s="31" t="s">
        <v>491</v>
      </c>
      <c r="C26" s="33">
        <v>53.13</v>
      </c>
      <c r="D26" s="31"/>
      <c r="E26" s="33"/>
      <c r="F26" s="62">
        <f t="shared" si="0"/>
        <v>53.13</v>
      </c>
      <c r="G26" s="34">
        <f t="shared" si="1"/>
        <v>53.13</v>
      </c>
      <c r="I26" s="3">
        <v>56.06</v>
      </c>
      <c r="J26" s="3">
        <v>3.6</v>
      </c>
    </row>
    <row r="27" spans="1:10" s="1" customFormat="1" ht="48.75" x14ac:dyDescent="0.25">
      <c r="A27" s="122" t="s">
        <v>686</v>
      </c>
      <c r="B27" s="31" t="s">
        <v>687</v>
      </c>
      <c r="C27" s="33">
        <v>24.3</v>
      </c>
      <c r="D27" s="31"/>
      <c r="E27" s="33"/>
      <c r="F27" s="62"/>
      <c r="G27" s="34"/>
      <c r="I27" s="3"/>
      <c r="J27" s="3"/>
    </row>
    <row r="28" spans="1:10" s="1" customFormat="1" ht="24.75" x14ac:dyDescent="0.25">
      <c r="A28" s="122" t="s">
        <v>688</v>
      </c>
      <c r="B28" s="31" t="s">
        <v>689</v>
      </c>
      <c r="C28" s="33">
        <v>28.46</v>
      </c>
      <c r="D28" s="31"/>
      <c r="E28" s="33"/>
      <c r="F28" s="62"/>
      <c r="G28" s="34"/>
      <c r="I28" s="3"/>
      <c r="J28" s="3"/>
    </row>
    <row r="29" spans="1:10" s="1" customFormat="1" ht="80.25" customHeight="1" x14ac:dyDescent="0.25">
      <c r="A29" s="122" t="s">
        <v>690</v>
      </c>
      <c r="B29" s="31" t="s">
        <v>691</v>
      </c>
      <c r="C29" s="33">
        <v>34.68</v>
      </c>
      <c r="D29" s="31"/>
      <c r="E29" s="33"/>
      <c r="F29" s="62">
        <f t="shared" si="0"/>
        <v>34.68</v>
      </c>
      <c r="G29" s="34">
        <f t="shared" si="1"/>
        <v>34.68</v>
      </c>
      <c r="I29" s="3">
        <v>34.79</v>
      </c>
      <c r="J29" s="3">
        <v>0.11</v>
      </c>
    </row>
    <row r="30" spans="1:10" s="2" customFormat="1" ht="36.75" hidden="1" x14ac:dyDescent="0.25">
      <c r="A30" s="127" t="s">
        <v>112</v>
      </c>
      <c r="B30" s="28" t="s">
        <v>116</v>
      </c>
      <c r="C30" s="36"/>
      <c r="D30" s="36"/>
      <c r="E30" s="36"/>
      <c r="F30" s="62">
        <f t="shared" si="0"/>
        <v>0</v>
      </c>
      <c r="G30" s="34">
        <f t="shared" si="1"/>
        <v>0</v>
      </c>
      <c r="I30" s="64"/>
      <c r="J30" s="64"/>
    </row>
    <row r="31" spans="1:10" s="2" customFormat="1" ht="48.75" hidden="1" x14ac:dyDescent="0.25">
      <c r="A31" s="124" t="s">
        <v>113</v>
      </c>
      <c r="B31" s="28" t="s">
        <v>117</v>
      </c>
      <c r="C31" s="36"/>
      <c r="D31" s="36"/>
      <c r="E31" s="36"/>
      <c r="F31" s="62">
        <f t="shared" si="0"/>
        <v>0</v>
      </c>
      <c r="G31" s="34">
        <f t="shared" si="1"/>
        <v>0</v>
      </c>
      <c r="I31" s="64"/>
      <c r="J31" s="64"/>
    </row>
    <row r="32" spans="1:10" s="2" customFormat="1" ht="48.75" hidden="1" x14ac:dyDescent="0.25">
      <c r="A32" s="124" t="s">
        <v>114</v>
      </c>
      <c r="B32" s="28" t="s">
        <v>118</v>
      </c>
      <c r="C32" s="36"/>
      <c r="D32" s="36"/>
      <c r="E32" s="36"/>
      <c r="F32" s="62">
        <f t="shared" si="0"/>
        <v>0</v>
      </c>
      <c r="G32" s="34">
        <f t="shared" si="1"/>
        <v>0</v>
      </c>
      <c r="I32" s="64"/>
      <c r="J32" s="64"/>
    </row>
    <row r="33" spans="1:10" s="1" customFormat="1" x14ac:dyDescent="0.25">
      <c r="A33" s="125"/>
      <c r="B33" s="38" t="s">
        <v>28</v>
      </c>
      <c r="C33" s="31"/>
      <c r="D33" s="31"/>
      <c r="E33" s="31"/>
      <c r="F33" s="62"/>
      <c r="G33" s="34"/>
      <c r="I33" s="3"/>
      <c r="J33" s="3"/>
    </row>
    <row r="34" spans="1:10" s="1" customFormat="1" ht="39.75" customHeight="1" x14ac:dyDescent="0.25">
      <c r="A34" s="122"/>
      <c r="B34" s="31" t="s">
        <v>25</v>
      </c>
      <c r="C34" s="31"/>
      <c r="D34" s="31"/>
      <c r="E34" s="31"/>
      <c r="F34" s="62"/>
      <c r="G34" s="34"/>
      <c r="I34" s="3"/>
      <c r="J34" s="3"/>
    </row>
    <row r="35" spans="1:10" s="1" customFormat="1" ht="51.75" customHeight="1" x14ac:dyDescent="0.25">
      <c r="A35" s="122" t="s">
        <v>701</v>
      </c>
      <c r="B35" s="31" t="s">
        <v>706</v>
      </c>
      <c r="C35" s="33">
        <v>28.11</v>
      </c>
      <c r="D35" s="31"/>
      <c r="E35" s="33"/>
      <c r="F35" s="62">
        <f t="shared" si="0"/>
        <v>28.11</v>
      </c>
      <c r="G35" s="34">
        <f t="shared" si="1"/>
        <v>28.11</v>
      </c>
      <c r="I35" s="3">
        <v>28.11</v>
      </c>
      <c r="J35" s="3">
        <v>0.05</v>
      </c>
    </row>
    <row r="36" spans="1:10" s="1" customFormat="1" ht="100.5" customHeight="1" x14ac:dyDescent="0.25">
      <c r="A36" s="122" t="s">
        <v>702</v>
      </c>
      <c r="B36" s="31" t="s">
        <v>705</v>
      </c>
      <c r="C36" s="33">
        <v>38.86</v>
      </c>
      <c r="D36" s="31"/>
      <c r="E36" s="33"/>
      <c r="F36" s="62">
        <f t="shared" si="0"/>
        <v>38.86</v>
      </c>
      <c r="G36" s="34">
        <f t="shared" si="1"/>
        <v>38.86</v>
      </c>
      <c r="I36" s="3">
        <v>38.86</v>
      </c>
      <c r="J36" s="3">
        <v>3.85</v>
      </c>
    </row>
    <row r="37" spans="1:10" s="1" customFormat="1" ht="36.75" x14ac:dyDescent="0.25">
      <c r="A37" s="122" t="s">
        <v>703</v>
      </c>
      <c r="B37" s="31" t="s">
        <v>707</v>
      </c>
      <c r="C37" s="33">
        <v>18.71</v>
      </c>
      <c r="D37" s="31"/>
      <c r="E37" s="33"/>
      <c r="F37" s="62">
        <f t="shared" si="0"/>
        <v>18.71</v>
      </c>
      <c r="G37" s="34">
        <f t="shared" si="1"/>
        <v>18.71</v>
      </c>
      <c r="I37" s="3">
        <v>18.71</v>
      </c>
      <c r="J37" s="3">
        <v>0.05</v>
      </c>
    </row>
    <row r="38" spans="1:10" s="1" customFormat="1" ht="28.5" customHeight="1" x14ac:dyDescent="0.25">
      <c r="A38" s="122" t="s">
        <v>704</v>
      </c>
      <c r="B38" s="31" t="s">
        <v>708</v>
      </c>
      <c r="C38" s="33">
        <v>23.39</v>
      </c>
      <c r="D38" s="31"/>
      <c r="E38" s="33"/>
      <c r="F38" s="62">
        <f t="shared" si="0"/>
        <v>23.39</v>
      </c>
      <c r="G38" s="34">
        <f t="shared" si="1"/>
        <v>23.39</v>
      </c>
      <c r="I38" s="3">
        <v>18.71</v>
      </c>
      <c r="J38" s="3">
        <v>0.06</v>
      </c>
    </row>
    <row r="39" spans="1:10" s="1" customFormat="1" ht="36.75" x14ac:dyDescent="0.25">
      <c r="A39" s="122" t="s">
        <v>709</v>
      </c>
      <c r="B39" s="31" t="s">
        <v>372</v>
      </c>
      <c r="C39" s="33">
        <v>18.71</v>
      </c>
      <c r="D39" s="33">
        <v>0</v>
      </c>
      <c r="E39" s="33"/>
      <c r="F39" s="62">
        <f t="shared" si="0"/>
        <v>18.71</v>
      </c>
      <c r="G39" s="34">
        <f t="shared" si="1"/>
        <v>18.71</v>
      </c>
      <c r="I39" s="3">
        <v>18.71</v>
      </c>
      <c r="J39" s="3">
        <v>0.11</v>
      </c>
    </row>
    <row r="40" spans="1:10" s="1" customFormat="1" x14ac:dyDescent="0.25">
      <c r="A40" s="122" t="s">
        <v>29</v>
      </c>
      <c r="B40" s="31" t="s">
        <v>374</v>
      </c>
      <c r="C40" s="33">
        <v>5.82</v>
      </c>
      <c r="D40" s="31"/>
      <c r="E40" s="33"/>
      <c r="F40" s="62">
        <f t="shared" si="0"/>
        <v>5.82</v>
      </c>
      <c r="G40" s="34">
        <f t="shared" si="1"/>
        <v>5.82</v>
      </c>
      <c r="I40" s="3"/>
      <c r="J40" s="3"/>
    </row>
    <row r="41" spans="1:10" s="2" customFormat="1" ht="46.5" hidden="1" customHeight="1" x14ac:dyDescent="0.25">
      <c r="A41" s="124" t="s">
        <v>182</v>
      </c>
      <c r="B41" s="28" t="s">
        <v>183</v>
      </c>
      <c r="C41" s="36"/>
      <c r="D41" s="28"/>
      <c r="E41" s="28"/>
      <c r="F41" s="62">
        <f t="shared" si="0"/>
        <v>0</v>
      </c>
      <c r="G41" s="34">
        <f t="shared" si="1"/>
        <v>0</v>
      </c>
      <c r="I41" s="64"/>
      <c r="J41" s="64"/>
    </row>
    <row r="42" spans="1:10" s="2" customFormat="1" ht="36.75" hidden="1" x14ac:dyDescent="0.25">
      <c r="A42" s="124" t="s">
        <v>184</v>
      </c>
      <c r="B42" s="28" t="s">
        <v>185</v>
      </c>
      <c r="C42" s="36"/>
      <c r="D42" s="28"/>
      <c r="E42" s="28"/>
      <c r="F42" s="62">
        <f t="shared" si="0"/>
        <v>0</v>
      </c>
      <c r="G42" s="34">
        <f t="shared" si="1"/>
        <v>0</v>
      </c>
      <c r="I42" s="64"/>
      <c r="J42" s="64"/>
    </row>
    <row r="43" spans="1:10" s="1" customFormat="1" x14ac:dyDescent="0.25">
      <c r="A43" s="125"/>
      <c r="B43" s="38" t="s">
        <v>30</v>
      </c>
      <c r="C43" s="31"/>
      <c r="D43" s="31"/>
      <c r="E43" s="31"/>
      <c r="F43" s="62"/>
      <c r="G43" s="34">
        <f t="shared" si="1"/>
        <v>0</v>
      </c>
      <c r="I43" s="3"/>
      <c r="J43" s="3"/>
    </row>
    <row r="44" spans="1:10" s="1" customFormat="1" ht="36.75" x14ac:dyDescent="0.25">
      <c r="A44" s="122"/>
      <c r="B44" s="31" t="s">
        <v>25</v>
      </c>
      <c r="C44" s="31"/>
      <c r="D44" s="31"/>
      <c r="E44" s="31"/>
      <c r="F44" s="62"/>
      <c r="G44" s="34">
        <f t="shared" si="1"/>
        <v>0</v>
      </c>
      <c r="I44" s="3"/>
      <c r="J44" s="3"/>
    </row>
    <row r="45" spans="1:10" s="1" customFormat="1" ht="72.75" x14ac:dyDescent="0.25">
      <c r="A45" s="122" t="s">
        <v>711</v>
      </c>
      <c r="B45" s="31" t="s">
        <v>492</v>
      </c>
      <c r="C45" s="33">
        <v>39.590000000000003</v>
      </c>
      <c r="D45" s="31"/>
      <c r="E45" s="33"/>
      <c r="F45" s="62">
        <f t="shared" si="0"/>
        <v>39.590000000000003</v>
      </c>
      <c r="G45" s="34">
        <f t="shared" si="1"/>
        <v>39.590000000000003</v>
      </c>
      <c r="I45" s="3">
        <v>39.590000000000003</v>
      </c>
      <c r="J45" s="3">
        <v>0.01</v>
      </c>
    </row>
    <row r="46" spans="1:10" s="2" customFormat="1" ht="48.75" hidden="1" x14ac:dyDescent="0.25">
      <c r="A46" s="124" t="s">
        <v>31</v>
      </c>
      <c r="B46" s="43" t="s">
        <v>119</v>
      </c>
      <c r="C46" s="36"/>
      <c r="D46" s="28"/>
      <c r="E46" s="33"/>
      <c r="F46" s="62">
        <f t="shared" si="0"/>
        <v>0</v>
      </c>
      <c r="G46" s="34">
        <f t="shared" si="1"/>
        <v>0</v>
      </c>
      <c r="I46" s="64"/>
      <c r="J46" s="64"/>
    </row>
    <row r="47" spans="1:10" s="2" customFormat="1" ht="57.2" hidden="1" customHeight="1" x14ac:dyDescent="0.25">
      <c r="A47" s="124" t="s">
        <v>32</v>
      </c>
      <c r="B47" s="43" t="s">
        <v>120</v>
      </c>
      <c r="C47" s="36"/>
      <c r="D47" s="28"/>
      <c r="E47" s="33"/>
      <c r="F47" s="62">
        <f t="shared" si="0"/>
        <v>0</v>
      </c>
      <c r="G47" s="34">
        <f t="shared" si="1"/>
        <v>0</v>
      </c>
      <c r="I47" s="64"/>
      <c r="J47" s="64"/>
    </row>
    <row r="48" spans="1:10" s="2" customFormat="1" ht="36.75" hidden="1" x14ac:dyDescent="0.25">
      <c r="A48" s="124" t="s">
        <v>33</v>
      </c>
      <c r="B48" s="43" t="s">
        <v>121</v>
      </c>
      <c r="C48" s="36"/>
      <c r="D48" s="28"/>
      <c r="E48" s="33"/>
      <c r="F48" s="62">
        <f t="shared" si="0"/>
        <v>0</v>
      </c>
      <c r="G48" s="34">
        <f t="shared" si="1"/>
        <v>0</v>
      </c>
      <c r="I48" s="64"/>
      <c r="J48" s="64"/>
    </row>
    <row r="49" spans="1:10" s="2" customFormat="1" ht="36.75" hidden="1" x14ac:dyDescent="0.25">
      <c r="A49" s="124" t="s">
        <v>34</v>
      </c>
      <c r="B49" s="43" t="s">
        <v>122</v>
      </c>
      <c r="C49" s="36"/>
      <c r="D49" s="28"/>
      <c r="E49" s="33"/>
      <c r="F49" s="62">
        <f t="shared" si="0"/>
        <v>0</v>
      </c>
      <c r="G49" s="34">
        <f t="shared" si="1"/>
        <v>0</v>
      </c>
      <c r="I49" s="64"/>
      <c r="J49" s="64"/>
    </row>
    <row r="50" spans="1:10" s="2" customFormat="1" ht="36.75" hidden="1" x14ac:dyDescent="0.25">
      <c r="A50" s="124" t="s">
        <v>35</v>
      </c>
      <c r="B50" s="43" t="s">
        <v>123</v>
      </c>
      <c r="C50" s="36"/>
      <c r="D50" s="28"/>
      <c r="E50" s="33"/>
      <c r="F50" s="62">
        <f t="shared" si="0"/>
        <v>0</v>
      </c>
      <c r="G50" s="34">
        <f t="shared" si="1"/>
        <v>0</v>
      </c>
      <c r="I50" s="64"/>
      <c r="J50" s="64"/>
    </row>
    <row r="51" spans="1:10" s="2" customFormat="1" ht="72.75" hidden="1" x14ac:dyDescent="0.25">
      <c r="A51" s="124" t="s">
        <v>37</v>
      </c>
      <c r="B51" s="43" t="s">
        <v>180</v>
      </c>
      <c r="C51" s="36"/>
      <c r="D51" s="28"/>
      <c r="E51" s="33"/>
      <c r="F51" s="62">
        <f t="shared" si="0"/>
        <v>0</v>
      </c>
      <c r="G51" s="34">
        <f t="shared" si="1"/>
        <v>0</v>
      </c>
      <c r="I51" s="64"/>
      <c r="J51" s="64"/>
    </row>
    <row r="52" spans="1:10" s="1" customFormat="1" ht="36.75" x14ac:dyDescent="0.25">
      <c r="A52" s="122" t="s">
        <v>101</v>
      </c>
      <c r="B52" s="40" t="s">
        <v>373</v>
      </c>
      <c r="C52" s="33">
        <v>23.29</v>
      </c>
      <c r="D52" s="31"/>
      <c r="E52" s="33"/>
      <c r="F52" s="62">
        <f t="shared" si="0"/>
        <v>23.29</v>
      </c>
      <c r="G52" s="34">
        <f t="shared" si="1"/>
        <v>23.29</v>
      </c>
      <c r="I52" s="3">
        <v>23.29</v>
      </c>
      <c r="J52" s="3"/>
    </row>
    <row r="53" spans="1:10" s="2" customFormat="1" ht="36.75" hidden="1" x14ac:dyDescent="0.25">
      <c r="A53" s="124" t="s">
        <v>102</v>
      </c>
      <c r="B53" s="28" t="s">
        <v>104</v>
      </c>
      <c r="C53" s="36"/>
      <c r="D53" s="28"/>
      <c r="E53" s="33"/>
      <c r="F53" s="62">
        <f t="shared" si="0"/>
        <v>0</v>
      </c>
      <c r="G53" s="34">
        <f t="shared" si="1"/>
        <v>0</v>
      </c>
      <c r="I53" s="64"/>
      <c r="J53" s="64"/>
    </row>
    <row r="54" spans="1:10" s="1" customFormat="1" ht="24.75" x14ac:dyDescent="0.25">
      <c r="A54" s="122" t="s">
        <v>103</v>
      </c>
      <c r="B54" s="31" t="s">
        <v>36</v>
      </c>
      <c r="C54" s="33">
        <v>11.75</v>
      </c>
      <c r="D54" s="31"/>
      <c r="E54" s="33"/>
      <c r="F54" s="62">
        <f t="shared" si="0"/>
        <v>11.75</v>
      </c>
      <c r="G54" s="34">
        <f t="shared" si="1"/>
        <v>11.75</v>
      </c>
      <c r="I54" s="3">
        <v>11.75</v>
      </c>
      <c r="J54" s="3"/>
    </row>
    <row r="55" spans="1:10" s="1" customFormat="1" ht="75" customHeight="1" x14ac:dyDescent="0.25">
      <c r="A55" s="122" t="s">
        <v>710</v>
      </c>
      <c r="B55" s="31" t="s">
        <v>493</v>
      </c>
      <c r="C55" s="33">
        <v>46.58</v>
      </c>
      <c r="D55" s="31"/>
      <c r="E55" s="33"/>
      <c r="F55" s="62">
        <f t="shared" si="0"/>
        <v>46.58</v>
      </c>
      <c r="G55" s="34">
        <f t="shared" si="1"/>
        <v>46.58</v>
      </c>
      <c r="I55" s="3">
        <v>46.58</v>
      </c>
      <c r="J55" s="3"/>
    </row>
    <row r="56" spans="1:10" s="1" customFormat="1" ht="60.75" x14ac:dyDescent="0.25">
      <c r="A56" s="122" t="s">
        <v>712</v>
      </c>
      <c r="B56" s="31" t="s">
        <v>494</v>
      </c>
      <c r="C56" s="33">
        <v>42.09</v>
      </c>
      <c r="D56" s="31"/>
      <c r="E56" s="33"/>
      <c r="F56" s="62">
        <f t="shared" si="0"/>
        <v>42.09</v>
      </c>
      <c r="G56" s="34">
        <f t="shared" si="1"/>
        <v>42.09</v>
      </c>
      <c r="I56" s="3">
        <v>30.65</v>
      </c>
      <c r="J56" s="3">
        <v>0.15</v>
      </c>
    </row>
    <row r="57" spans="1:10" s="2" customFormat="1" ht="24.75" hidden="1" x14ac:dyDescent="0.25">
      <c r="A57" s="124" t="s">
        <v>187</v>
      </c>
      <c r="B57" s="28" t="s">
        <v>186</v>
      </c>
      <c r="C57" s="36"/>
      <c r="D57" s="28"/>
      <c r="E57" s="31"/>
      <c r="F57" s="62">
        <f t="shared" si="0"/>
        <v>0</v>
      </c>
      <c r="G57" s="34">
        <f t="shared" si="1"/>
        <v>0</v>
      </c>
      <c r="I57" s="64"/>
      <c r="J57" s="64"/>
    </row>
    <row r="58" spans="1:10" s="1" customFormat="1" ht="111" customHeight="1" x14ac:dyDescent="0.25">
      <c r="A58" s="122" t="s">
        <v>713</v>
      </c>
      <c r="B58" s="63" t="s">
        <v>495</v>
      </c>
      <c r="C58" s="33">
        <v>44.91</v>
      </c>
      <c r="D58" s="31"/>
      <c r="E58" s="33"/>
      <c r="F58" s="62">
        <f t="shared" si="0"/>
        <v>44.91</v>
      </c>
      <c r="G58" s="34">
        <f t="shared" si="1"/>
        <v>44.91</v>
      </c>
      <c r="I58" s="3">
        <v>44.91</v>
      </c>
      <c r="J58" s="3">
        <v>0.09</v>
      </c>
    </row>
    <row r="59" spans="1:10" s="1" customFormat="1" ht="162.75" customHeight="1" x14ac:dyDescent="0.25">
      <c r="A59" s="122" t="s">
        <v>714</v>
      </c>
      <c r="B59" s="63" t="s">
        <v>497</v>
      </c>
      <c r="C59" s="33">
        <v>48.91</v>
      </c>
      <c r="D59" s="33"/>
      <c r="E59" s="33"/>
      <c r="F59" s="62">
        <f t="shared" si="0"/>
        <v>48.91</v>
      </c>
      <c r="G59" s="34">
        <f t="shared" si="1"/>
        <v>48.91</v>
      </c>
      <c r="I59" s="3">
        <v>48.9</v>
      </c>
      <c r="J59" s="3">
        <v>0</v>
      </c>
    </row>
    <row r="60" spans="1:10" s="1" customFormat="1" ht="161.25" customHeight="1" x14ac:dyDescent="0.25">
      <c r="A60" s="126" t="s">
        <v>715</v>
      </c>
      <c r="B60" s="63" t="s">
        <v>498</v>
      </c>
      <c r="C60" s="33">
        <v>48.91</v>
      </c>
      <c r="D60" s="31"/>
      <c r="E60" s="33"/>
      <c r="F60" s="62">
        <f t="shared" si="0"/>
        <v>48.91</v>
      </c>
      <c r="G60" s="34">
        <f t="shared" si="1"/>
        <v>48.91</v>
      </c>
      <c r="I60" s="3">
        <v>48.9</v>
      </c>
      <c r="J60" s="3">
        <v>0.04</v>
      </c>
    </row>
    <row r="61" spans="1:10" s="1" customFormat="1" ht="101.25" customHeight="1" x14ac:dyDescent="0.25">
      <c r="A61" s="126" t="s">
        <v>716</v>
      </c>
      <c r="B61" s="63" t="s">
        <v>464</v>
      </c>
      <c r="C61" s="33">
        <v>32.69</v>
      </c>
      <c r="D61" s="31"/>
      <c r="E61" s="33"/>
      <c r="F61" s="62">
        <f t="shared" si="0"/>
        <v>32.69</v>
      </c>
      <c r="G61" s="34">
        <f t="shared" si="1"/>
        <v>32.69</v>
      </c>
      <c r="I61" s="3">
        <v>32.68</v>
      </c>
      <c r="J61" s="3">
        <v>0.01</v>
      </c>
    </row>
    <row r="62" spans="1:10" s="5" customFormat="1" ht="90.75" customHeight="1" x14ac:dyDescent="0.25">
      <c r="A62" s="122" t="s">
        <v>378</v>
      </c>
      <c r="B62" s="66" t="s">
        <v>496</v>
      </c>
      <c r="C62" s="41">
        <v>44.91</v>
      </c>
      <c r="D62" s="40"/>
      <c r="E62" s="41"/>
      <c r="F62" s="62">
        <f t="shared" si="0"/>
        <v>44.91</v>
      </c>
      <c r="G62" s="34">
        <f t="shared" si="1"/>
        <v>44.91</v>
      </c>
      <c r="I62" s="69">
        <v>44.91</v>
      </c>
      <c r="J62" s="69">
        <v>0.09</v>
      </c>
    </row>
    <row r="63" spans="1:10" s="1" customFormat="1" ht="100.5" customHeight="1" x14ac:dyDescent="0.25">
      <c r="A63" s="126" t="s">
        <v>388</v>
      </c>
      <c r="B63" s="63" t="s">
        <v>463</v>
      </c>
      <c r="C63" s="33">
        <v>32.69</v>
      </c>
      <c r="D63" s="31"/>
      <c r="E63" s="33"/>
      <c r="F63" s="62">
        <f t="shared" si="0"/>
        <v>32.69</v>
      </c>
      <c r="G63" s="34">
        <f t="shared" si="1"/>
        <v>32.69</v>
      </c>
      <c r="I63" s="3">
        <v>32.68</v>
      </c>
      <c r="J63" s="3">
        <v>0.01</v>
      </c>
    </row>
    <row r="64" spans="1:10" s="2" customFormat="1" hidden="1" x14ac:dyDescent="0.25">
      <c r="A64" s="45" t="s">
        <v>6</v>
      </c>
      <c r="B64" s="46" t="s">
        <v>38</v>
      </c>
      <c r="C64" s="28"/>
      <c r="D64" s="28"/>
      <c r="E64" s="31">
        <f t="shared" ref="E64:E65" si="2">D64*20/120</f>
        <v>0</v>
      </c>
      <c r="F64" s="62">
        <f t="shared" si="0"/>
        <v>0</v>
      </c>
      <c r="G64" s="34">
        <f t="shared" si="1"/>
        <v>0</v>
      </c>
      <c r="I64" s="64"/>
      <c r="J64" s="64"/>
    </row>
    <row r="65" spans="1:10" s="2" customFormat="1" ht="24.75" hidden="1" x14ac:dyDescent="0.25">
      <c r="A65" s="35" t="s">
        <v>39</v>
      </c>
      <c r="B65" s="28" t="s">
        <v>40</v>
      </c>
      <c r="C65" s="28"/>
      <c r="D65" s="28"/>
      <c r="E65" s="31">
        <f t="shared" si="2"/>
        <v>0</v>
      </c>
      <c r="F65" s="62">
        <f t="shared" si="0"/>
        <v>0</v>
      </c>
      <c r="G65" s="34">
        <f t="shared" si="1"/>
        <v>0</v>
      </c>
      <c r="I65" s="64"/>
      <c r="J65" s="64"/>
    </row>
    <row r="66" spans="1:10" s="2" customFormat="1" ht="72" customHeight="1" x14ac:dyDescent="0.25">
      <c r="A66" s="123" t="s">
        <v>721</v>
      </c>
      <c r="B66" s="120" t="s">
        <v>719</v>
      </c>
      <c r="C66" s="121">
        <v>32.69</v>
      </c>
      <c r="D66" s="28"/>
      <c r="E66" s="31"/>
      <c r="F66" s="62">
        <f t="shared" si="0"/>
        <v>32.69</v>
      </c>
      <c r="G66" s="34"/>
      <c r="I66" s="64"/>
      <c r="J66" s="64"/>
    </row>
    <row r="67" spans="1:10" s="1" customFormat="1" x14ac:dyDescent="0.25">
      <c r="A67" s="78" t="s">
        <v>41</v>
      </c>
      <c r="B67" s="79" t="s">
        <v>10</v>
      </c>
      <c r="C67" s="80"/>
      <c r="D67" s="80"/>
      <c r="E67" s="80"/>
      <c r="F67" s="87"/>
      <c r="G67" s="81"/>
      <c r="I67" s="3"/>
      <c r="J67" s="3"/>
    </row>
    <row r="68" spans="1:10" s="1" customFormat="1" x14ac:dyDescent="0.25">
      <c r="A68" s="37" t="s">
        <v>42</v>
      </c>
      <c r="B68" s="38" t="s">
        <v>8</v>
      </c>
      <c r="C68" s="33"/>
      <c r="D68" s="33"/>
      <c r="E68" s="33"/>
      <c r="F68" s="62"/>
      <c r="G68" s="34"/>
      <c r="I68" s="3"/>
      <c r="J68" s="3"/>
    </row>
    <row r="69" spans="1:10" s="1" customFormat="1" ht="24" x14ac:dyDescent="0.25">
      <c r="A69" s="44" t="s">
        <v>197</v>
      </c>
      <c r="B69" s="47" t="s">
        <v>198</v>
      </c>
      <c r="C69" s="33">
        <v>37</v>
      </c>
      <c r="D69" s="33"/>
      <c r="E69" s="33"/>
      <c r="F69" s="62">
        <f>C69+D69</f>
        <v>37</v>
      </c>
      <c r="G69" s="34">
        <f t="shared" si="1"/>
        <v>37</v>
      </c>
      <c r="I69" s="3"/>
      <c r="J69" s="3"/>
    </row>
    <row r="70" spans="1:10" s="1" customFormat="1" ht="24" x14ac:dyDescent="0.25">
      <c r="A70" s="30" t="s">
        <v>199</v>
      </c>
      <c r="B70" s="47" t="s">
        <v>200</v>
      </c>
      <c r="C70" s="33">
        <v>47</v>
      </c>
      <c r="D70" s="33"/>
      <c r="E70" s="33"/>
      <c r="F70" s="62">
        <f t="shared" ref="F70:F81" si="3">C70+D70</f>
        <v>47</v>
      </c>
      <c r="G70" s="34">
        <f t="shared" si="1"/>
        <v>47</v>
      </c>
      <c r="I70" s="3"/>
      <c r="J70" s="3"/>
    </row>
    <row r="71" spans="1:10" s="1" customFormat="1" ht="24" x14ac:dyDescent="0.25">
      <c r="A71" s="30" t="s">
        <v>201</v>
      </c>
      <c r="B71" s="47" t="s">
        <v>202</v>
      </c>
      <c r="C71" s="33">
        <v>52</v>
      </c>
      <c r="D71" s="33"/>
      <c r="E71" s="33"/>
      <c r="F71" s="62">
        <f t="shared" si="3"/>
        <v>52</v>
      </c>
      <c r="G71" s="34">
        <f t="shared" si="1"/>
        <v>52</v>
      </c>
      <c r="I71" s="3"/>
      <c r="J71" s="3"/>
    </row>
    <row r="72" spans="1:10" s="1" customFormat="1" ht="24" x14ac:dyDescent="0.25">
      <c r="A72" s="30" t="s">
        <v>203</v>
      </c>
      <c r="B72" s="47" t="s">
        <v>204</v>
      </c>
      <c r="C72" s="33">
        <v>61</v>
      </c>
      <c r="D72" s="33"/>
      <c r="E72" s="33"/>
      <c r="F72" s="62">
        <f t="shared" si="3"/>
        <v>61</v>
      </c>
      <c r="G72" s="34">
        <f t="shared" si="1"/>
        <v>61</v>
      </c>
      <c r="I72" s="3"/>
      <c r="J72" s="3"/>
    </row>
    <row r="73" spans="1:10" s="1" customFormat="1" x14ac:dyDescent="0.25">
      <c r="A73" s="37" t="s">
        <v>43</v>
      </c>
      <c r="B73" s="38" t="s">
        <v>9</v>
      </c>
      <c r="C73" s="33"/>
      <c r="D73" s="33"/>
      <c r="E73" s="33"/>
      <c r="F73" s="62">
        <f t="shared" si="3"/>
        <v>0</v>
      </c>
      <c r="G73" s="34">
        <f t="shared" si="1"/>
        <v>0</v>
      </c>
      <c r="I73" s="3"/>
      <c r="J73" s="3"/>
    </row>
    <row r="74" spans="1:10" s="1" customFormat="1" ht="24" x14ac:dyDescent="0.25">
      <c r="A74" s="30" t="s">
        <v>205</v>
      </c>
      <c r="B74" s="47" t="s">
        <v>206</v>
      </c>
      <c r="C74" s="33">
        <v>27</v>
      </c>
      <c r="D74" s="33"/>
      <c r="E74" s="33"/>
      <c r="F74" s="62">
        <f t="shared" si="3"/>
        <v>27</v>
      </c>
      <c r="G74" s="34">
        <f t="shared" si="1"/>
        <v>27</v>
      </c>
      <c r="I74" s="3"/>
      <c r="J74" s="3"/>
    </row>
    <row r="75" spans="1:10" s="1" customFormat="1" ht="24" x14ac:dyDescent="0.25">
      <c r="A75" s="30" t="s">
        <v>207</v>
      </c>
      <c r="B75" s="47" t="s">
        <v>210</v>
      </c>
      <c r="C75" s="33">
        <v>37</v>
      </c>
      <c r="D75" s="33"/>
      <c r="E75" s="33"/>
      <c r="F75" s="62">
        <f t="shared" si="3"/>
        <v>37</v>
      </c>
      <c r="G75" s="34">
        <f t="shared" ref="G75:G81" si="4">F75</f>
        <v>37</v>
      </c>
      <c r="I75" s="3"/>
      <c r="J75" s="3"/>
    </row>
    <row r="76" spans="1:10" s="1" customFormat="1" ht="24" x14ac:dyDescent="0.25">
      <c r="A76" s="30" t="s">
        <v>208</v>
      </c>
      <c r="B76" s="47" t="s">
        <v>211</v>
      </c>
      <c r="C76" s="33">
        <v>45</v>
      </c>
      <c r="D76" s="33"/>
      <c r="E76" s="33"/>
      <c r="F76" s="62">
        <f t="shared" si="3"/>
        <v>45</v>
      </c>
      <c r="G76" s="34">
        <f t="shared" si="4"/>
        <v>45</v>
      </c>
      <c r="I76" s="3"/>
      <c r="J76" s="3"/>
    </row>
    <row r="77" spans="1:10" s="1" customFormat="1" ht="24" x14ac:dyDescent="0.25">
      <c r="A77" s="30" t="s">
        <v>209</v>
      </c>
      <c r="B77" s="47" t="s">
        <v>212</v>
      </c>
      <c r="C77" s="33">
        <v>47</v>
      </c>
      <c r="D77" s="33"/>
      <c r="E77" s="33"/>
      <c r="F77" s="62">
        <f t="shared" si="3"/>
        <v>47</v>
      </c>
      <c r="G77" s="34">
        <f t="shared" si="4"/>
        <v>47</v>
      </c>
      <c r="I77" s="3"/>
      <c r="J77" s="3"/>
    </row>
    <row r="78" spans="1:10" s="1" customFormat="1" ht="24.75" x14ac:dyDescent="0.25">
      <c r="A78" s="48" t="s">
        <v>213</v>
      </c>
      <c r="B78" s="31" t="s">
        <v>214</v>
      </c>
      <c r="C78" s="33">
        <v>95</v>
      </c>
      <c r="D78" s="33"/>
      <c r="E78" s="33"/>
      <c r="F78" s="62">
        <f t="shared" si="3"/>
        <v>95</v>
      </c>
      <c r="G78" s="34">
        <f t="shared" si="4"/>
        <v>95</v>
      </c>
      <c r="I78" s="3"/>
      <c r="J78" s="3"/>
    </row>
    <row r="79" spans="1:10" s="1" customFormat="1" x14ac:dyDescent="0.25">
      <c r="A79" s="48" t="s">
        <v>499</v>
      </c>
      <c r="B79" s="31" t="s">
        <v>500</v>
      </c>
      <c r="C79" s="33">
        <v>88</v>
      </c>
      <c r="D79" s="33"/>
      <c r="E79" s="33"/>
      <c r="F79" s="62">
        <f t="shared" si="3"/>
        <v>88</v>
      </c>
      <c r="G79" s="34">
        <f t="shared" si="4"/>
        <v>88</v>
      </c>
      <c r="I79" s="3"/>
      <c r="J79" s="3"/>
    </row>
    <row r="80" spans="1:10" s="1" customFormat="1" x14ac:dyDescent="0.25">
      <c r="A80" s="48" t="s">
        <v>501</v>
      </c>
      <c r="B80" s="31" t="s">
        <v>507</v>
      </c>
      <c r="C80" s="33">
        <v>80</v>
      </c>
      <c r="D80" s="33"/>
      <c r="E80" s="33"/>
      <c r="F80" s="62">
        <f t="shared" si="3"/>
        <v>80</v>
      </c>
      <c r="G80" s="34">
        <f t="shared" si="4"/>
        <v>80</v>
      </c>
      <c r="I80" s="3"/>
      <c r="J80" s="3"/>
    </row>
    <row r="81" spans="1:10" s="1" customFormat="1" x14ac:dyDescent="0.25">
      <c r="A81" s="48" t="s">
        <v>503</v>
      </c>
      <c r="B81" s="31" t="s">
        <v>508</v>
      </c>
      <c r="C81" s="33">
        <v>72</v>
      </c>
      <c r="D81" s="33"/>
      <c r="E81" s="33"/>
      <c r="F81" s="62">
        <f t="shared" si="3"/>
        <v>72</v>
      </c>
      <c r="G81" s="34">
        <f t="shared" si="4"/>
        <v>72</v>
      </c>
      <c r="I81" s="3"/>
      <c r="J81" s="3"/>
    </row>
    <row r="82" spans="1:10" s="1" customFormat="1" ht="23.25" customHeight="1" x14ac:dyDescent="0.25">
      <c r="A82" s="30"/>
      <c r="B82" s="38" t="s">
        <v>63</v>
      </c>
      <c r="C82" s="33"/>
      <c r="D82" s="33"/>
      <c r="E82" s="33"/>
      <c r="F82" s="62"/>
      <c r="G82" s="34"/>
      <c r="I82" s="3"/>
      <c r="J82" s="3"/>
    </row>
    <row r="83" spans="1:10" s="1" customFormat="1" x14ac:dyDescent="0.25">
      <c r="A83" s="30" t="s">
        <v>45</v>
      </c>
      <c r="B83" s="31" t="s">
        <v>217</v>
      </c>
      <c r="C83" s="33">
        <v>17</v>
      </c>
      <c r="D83" s="33">
        <f>гинекология!D28</f>
        <v>3.82</v>
      </c>
      <c r="E83" s="33">
        <f>гинекология!E28</f>
        <v>0.02</v>
      </c>
      <c r="F83" s="62">
        <f>C83+D83</f>
        <v>20.82</v>
      </c>
      <c r="G83" s="34">
        <f t="shared" ref="G83:G140" si="5">F83</f>
        <v>20.82</v>
      </c>
      <c r="I83" s="3"/>
      <c r="J83" s="3"/>
    </row>
    <row r="84" spans="1:10" s="1" customFormat="1" x14ac:dyDescent="0.25">
      <c r="A84" s="30" t="s">
        <v>46</v>
      </c>
      <c r="B84" s="31" t="s">
        <v>218</v>
      </c>
      <c r="C84" s="33">
        <v>52</v>
      </c>
      <c r="D84" s="33">
        <f>гинекология!D29</f>
        <v>3.82</v>
      </c>
      <c r="E84" s="33">
        <f>гинекология!E29</f>
        <v>0.02</v>
      </c>
      <c r="F84" s="62">
        <f t="shared" ref="F84:F109" si="6">C84+D84</f>
        <v>55.82</v>
      </c>
      <c r="G84" s="34">
        <f t="shared" si="5"/>
        <v>55.82</v>
      </c>
      <c r="I84" s="3"/>
      <c r="J84" s="3"/>
    </row>
    <row r="85" spans="1:10" s="1" customFormat="1" ht="31.5" customHeight="1" x14ac:dyDescent="0.25">
      <c r="A85" s="30" t="s">
        <v>220</v>
      </c>
      <c r="B85" s="31" t="s">
        <v>219</v>
      </c>
      <c r="C85" s="33">
        <v>91</v>
      </c>
      <c r="D85" s="33">
        <f>гинекология!D30</f>
        <v>3.82</v>
      </c>
      <c r="E85" s="33">
        <f>гинекология!E30</f>
        <v>0.02</v>
      </c>
      <c r="F85" s="62">
        <f t="shared" si="6"/>
        <v>94.82</v>
      </c>
      <c r="G85" s="34">
        <f t="shared" si="5"/>
        <v>94.82</v>
      </c>
      <c r="I85" s="3"/>
      <c r="J85" s="3"/>
    </row>
    <row r="86" spans="1:10" s="1" customFormat="1" ht="24.75" x14ac:dyDescent="0.25">
      <c r="A86" s="30" t="s">
        <v>221</v>
      </c>
      <c r="B86" s="31" t="s">
        <v>222</v>
      </c>
      <c r="C86" s="33">
        <v>76</v>
      </c>
      <c r="D86" s="33">
        <f>гинекология!D31</f>
        <v>3.82</v>
      </c>
      <c r="E86" s="33">
        <f>гинекология!E31</f>
        <v>0.02</v>
      </c>
      <c r="F86" s="62">
        <f t="shared" si="6"/>
        <v>79.819999999999993</v>
      </c>
      <c r="G86" s="34">
        <f t="shared" si="5"/>
        <v>79.819999999999993</v>
      </c>
      <c r="I86" s="3"/>
      <c r="J86" s="3"/>
    </row>
    <row r="87" spans="1:10" s="1" customFormat="1" x14ac:dyDescent="0.25">
      <c r="A87" s="30" t="s">
        <v>223</v>
      </c>
      <c r="B87" s="31" t="s">
        <v>224</v>
      </c>
      <c r="C87" s="33">
        <v>62</v>
      </c>
      <c r="D87" s="33">
        <f>гинекология!D32</f>
        <v>3.82</v>
      </c>
      <c r="E87" s="33">
        <f>гинекология!E32</f>
        <v>0.02</v>
      </c>
      <c r="F87" s="62">
        <f t="shared" si="6"/>
        <v>65.819999999999993</v>
      </c>
      <c r="G87" s="34">
        <f t="shared" si="5"/>
        <v>65.819999999999993</v>
      </c>
      <c r="I87" s="3"/>
      <c r="J87" s="3"/>
    </row>
    <row r="88" spans="1:10" s="2" customFormat="1" hidden="1" x14ac:dyDescent="0.25">
      <c r="A88" s="35" t="s">
        <v>47</v>
      </c>
      <c r="B88" s="28" t="s">
        <v>108</v>
      </c>
      <c r="C88" s="33">
        <f>гинекология!C33</f>
        <v>0</v>
      </c>
      <c r="D88" s="33">
        <f>гинекология!D33</f>
        <v>3.82</v>
      </c>
      <c r="E88" s="33">
        <f>гинекология!E33</f>
        <v>0.02</v>
      </c>
      <c r="F88" s="62">
        <f t="shared" si="6"/>
        <v>3.82</v>
      </c>
      <c r="G88" s="34">
        <f t="shared" si="5"/>
        <v>3.82</v>
      </c>
      <c r="I88" s="64"/>
      <c r="J88" s="64"/>
    </row>
    <row r="89" spans="1:10" s="2" customFormat="1" hidden="1" x14ac:dyDescent="0.25">
      <c r="A89" s="35" t="s">
        <v>48</v>
      </c>
      <c r="B89" s="28" t="s">
        <v>20</v>
      </c>
      <c r="C89" s="33">
        <f>гинекология!C34</f>
        <v>0</v>
      </c>
      <c r="D89" s="33">
        <f>гинекология!D34</f>
        <v>3.82</v>
      </c>
      <c r="E89" s="33">
        <f>гинекология!E34</f>
        <v>0.02</v>
      </c>
      <c r="F89" s="62">
        <f t="shared" si="6"/>
        <v>3.82</v>
      </c>
      <c r="G89" s="34">
        <f t="shared" si="5"/>
        <v>3.82</v>
      </c>
      <c r="I89" s="64"/>
      <c r="J89" s="64"/>
    </row>
    <row r="90" spans="1:10" s="2" customFormat="1" hidden="1" x14ac:dyDescent="0.25">
      <c r="A90" s="35"/>
      <c r="B90" s="28" t="s">
        <v>11</v>
      </c>
      <c r="C90" s="33">
        <f>гинекология!C35</f>
        <v>33300</v>
      </c>
      <c r="D90" s="33">
        <f>гинекология!D35</f>
        <v>3.82</v>
      </c>
      <c r="E90" s="33">
        <f>гинекология!E35</f>
        <v>0.02</v>
      </c>
      <c r="F90" s="62">
        <f t="shared" si="6"/>
        <v>33303.82</v>
      </c>
      <c r="G90" s="34">
        <f t="shared" si="5"/>
        <v>33303.82</v>
      </c>
      <c r="I90" s="64"/>
      <c r="J90" s="64"/>
    </row>
    <row r="91" spans="1:10" s="2" customFormat="1" hidden="1" x14ac:dyDescent="0.25">
      <c r="A91" s="35"/>
      <c r="B91" s="28" t="s">
        <v>21</v>
      </c>
      <c r="C91" s="33">
        <f>гинекология!C36</f>
        <v>18500</v>
      </c>
      <c r="D91" s="33">
        <f>гинекология!D36</f>
        <v>3.82</v>
      </c>
      <c r="E91" s="33">
        <f>гинекология!E36</f>
        <v>0.02</v>
      </c>
      <c r="F91" s="62">
        <f t="shared" si="6"/>
        <v>18503.82</v>
      </c>
      <c r="G91" s="34">
        <f t="shared" si="5"/>
        <v>18503.82</v>
      </c>
      <c r="I91" s="64"/>
      <c r="J91" s="64"/>
    </row>
    <row r="92" spans="1:10" s="1" customFormat="1" x14ac:dyDescent="0.25">
      <c r="A92" s="30" t="s">
        <v>49</v>
      </c>
      <c r="B92" s="31" t="s">
        <v>109</v>
      </c>
      <c r="C92" s="33">
        <v>46</v>
      </c>
      <c r="D92" s="33">
        <f>гинекология!D37</f>
        <v>3.82</v>
      </c>
      <c r="E92" s="33">
        <f>гинекология!E37</f>
        <v>0.02</v>
      </c>
      <c r="F92" s="62">
        <f t="shared" si="6"/>
        <v>49.82</v>
      </c>
      <c r="G92" s="34">
        <f t="shared" si="5"/>
        <v>49.82</v>
      </c>
      <c r="I92" s="3"/>
      <c r="J92" s="3"/>
    </row>
    <row r="93" spans="1:10" s="1" customFormat="1" x14ac:dyDescent="0.25">
      <c r="A93" s="30" t="s">
        <v>50</v>
      </c>
      <c r="B93" s="31" t="s">
        <v>12</v>
      </c>
      <c r="C93" s="33">
        <v>22</v>
      </c>
      <c r="D93" s="33">
        <f>гинекология!D38</f>
        <v>3.82</v>
      </c>
      <c r="E93" s="33">
        <f>гинекология!E38</f>
        <v>0.02</v>
      </c>
      <c r="F93" s="62">
        <f t="shared" si="6"/>
        <v>25.82</v>
      </c>
      <c r="G93" s="34">
        <f t="shared" si="5"/>
        <v>25.82</v>
      </c>
      <c r="I93" s="3"/>
      <c r="J93" s="3"/>
    </row>
    <row r="94" spans="1:10" s="1" customFormat="1" x14ac:dyDescent="0.25">
      <c r="A94" s="30" t="s">
        <v>51</v>
      </c>
      <c r="B94" s="31" t="s">
        <v>13</v>
      </c>
      <c r="C94" s="33">
        <v>26</v>
      </c>
      <c r="D94" s="33">
        <f>гинекология!D39</f>
        <v>3.82</v>
      </c>
      <c r="E94" s="33">
        <f>гинекология!E39</f>
        <v>0.02</v>
      </c>
      <c r="F94" s="62">
        <f t="shared" si="6"/>
        <v>29.82</v>
      </c>
      <c r="G94" s="34">
        <f t="shared" si="5"/>
        <v>29.82</v>
      </c>
      <c r="I94" s="3"/>
      <c r="J94" s="3"/>
    </row>
    <row r="95" spans="1:10" s="1" customFormat="1" ht="24" customHeight="1" x14ac:dyDescent="0.25">
      <c r="A95" s="30" t="s">
        <v>52</v>
      </c>
      <c r="B95" s="31" t="s">
        <v>14</v>
      </c>
      <c r="C95" s="33">
        <v>22</v>
      </c>
      <c r="D95" s="33">
        <f>гинекология!D40</f>
        <v>3.82</v>
      </c>
      <c r="E95" s="33">
        <f>гинекология!E40</f>
        <v>0.02</v>
      </c>
      <c r="F95" s="62">
        <f t="shared" si="6"/>
        <v>25.82</v>
      </c>
      <c r="G95" s="34">
        <f t="shared" si="5"/>
        <v>25.82</v>
      </c>
      <c r="I95" s="3"/>
      <c r="J95" s="3"/>
    </row>
    <row r="96" spans="1:10" s="2" customFormat="1" hidden="1" x14ac:dyDescent="0.25">
      <c r="A96" s="35" t="s">
        <v>53</v>
      </c>
      <c r="B96" s="28" t="s">
        <v>15</v>
      </c>
      <c r="C96" s="36">
        <v>20</v>
      </c>
      <c r="D96" s="36"/>
      <c r="E96" s="33">
        <f t="shared" ref="E96:E146" si="7">D96*20/120</f>
        <v>0</v>
      </c>
      <c r="F96" s="62">
        <f t="shared" si="6"/>
        <v>20</v>
      </c>
      <c r="G96" s="34">
        <f t="shared" si="5"/>
        <v>20</v>
      </c>
      <c r="I96" s="64"/>
      <c r="J96" s="64"/>
    </row>
    <row r="97" spans="1:10" s="1" customFormat="1" x14ac:dyDescent="0.25">
      <c r="A97" s="30"/>
      <c r="B97" s="38" t="s">
        <v>57</v>
      </c>
      <c r="C97" s="33"/>
      <c r="D97" s="33"/>
      <c r="E97" s="33"/>
      <c r="F97" s="62"/>
      <c r="G97" s="34"/>
      <c r="I97" s="3"/>
      <c r="J97" s="3"/>
    </row>
    <row r="98" spans="1:10" s="1" customFormat="1" x14ac:dyDescent="0.25">
      <c r="A98" s="30" t="s">
        <v>54</v>
      </c>
      <c r="B98" s="31" t="s">
        <v>105</v>
      </c>
      <c r="C98" s="41">
        <v>65</v>
      </c>
      <c r="D98" s="33">
        <f>гинекология!D43</f>
        <v>3.82</v>
      </c>
      <c r="E98" s="33">
        <f>гинекология!E43</f>
        <v>0.02</v>
      </c>
      <c r="F98" s="62">
        <f t="shared" si="6"/>
        <v>68.819999999999993</v>
      </c>
      <c r="G98" s="34">
        <f t="shared" si="5"/>
        <v>68.819999999999993</v>
      </c>
      <c r="I98" s="3"/>
      <c r="J98" s="3"/>
    </row>
    <row r="99" spans="1:10" s="1" customFormat="1" x14ac:dyDescent="0.25">
      <c r="A99" s="30" t="s">
        <v>55</v>
      </c>
      <c r="B99" s="31" t="s">
        <v>106</v>
      </c>
      <c r="C99" s="41">
        <v>65</v>
      </c>
      <c r="D99" s="33">
        <f>гинекология!D44</f>
        <v>3.82</v>
      </c>
      <c r="E99" s="33">
        <f>гинекология!E44</f>
        <v>0.02</v>
      </c>
      <c r="F99" s="62">
        <f t="shared" si="6"/>
        <v>68.819999999999993</v>
      </c>
      <c r="G99" s="34">
        <f t="shared" si="5"/>
        <v>68.819999999999993</v>
      </c>
      <c r="I99" s="3"/>
      <c r="J99" s="3"/>
    </row>
    <row r="100" spans="1:10" s="1" customFormat="1" x14ac:dyDescent="0.25">
      <c r="A100" s="30" t="s">
        <v>56</v>
      </c>
      <c r="B100" s="31" t="s">
        <v>110</v>
      </c>
      <c r="C100" s="41">
        <v>68</v>
      </c>
      <c r="D100" s="33">
        <f>гинекология!D45</f>
        <v>3.82</v>
      </c>
      <c r="E100" s="33">
        <f>гинекология!E45</f>
        <v>0.02</v>
      </c>
      <c r="F100" s="62">
        <f t="shared" si="6"/>
        <v>71.819999999999993</v>
      </c>
      <c r="G100" s="34">
        <f t="shared" si="5"/>
        <v>71.819999999999993</v>
      </c>
      <c r="I100" s="3"/>
      <c r="J100" s="3"/>
    </row>
    <row r="101" spans="1:10" s="1" customFormat="1" x14ac:dyDescent="0.25">
      <c r="A101" s="50" t="s">
        <v>59</v>
      </c>
      <c r="B101" s="31" t="s">
        <v>107</v>
      </c>
      <c r="C101" s="41">
        <v>85</v>
      </c>
      <c r="D101" s="33">
        <f>гинекология!D46</f>
        <v>3.82</v>
      </c>
      <c r="E101" s="33">
        <f>гинекология!E46</f>
        <v>0.02</v>
      </c>
      <c r="F101" s="62">
        <f t="shared" si="6"/>
        <v>88.82</v>
      </c>
      <c r="G101" s="34">
        <f t="shared" si="5"/>
        <v>88.82</v>
      </c>
      <c r="I101" s="4"/>
      <c r="J101" s="3"/>
    </row>
    <row r="102" spans="1:10" s="1" customFormat="1" x14ac:dyDescent="0.25">
      <c r="A102" s="50" t="s">
        <v>225</v>
      </c>
      <c r="B102" s="31" t="s">
        <v>226</v>
      </c>
      <c r="C102" s="41">
        <v>50</v>
      </c>
      <c r="D102" s="33">
        <f>гинекология!D47</f>
        <v>3.82</v>
      </c>
      <c r="E102" s="33">
        <f>гинекология!E47</f>
        <v>0.02</v>
      </c>
      <c r="F102" s="62">
        <f t="shared" si="6"/>
        <v>53.82</v>
      </c>
      <c r="G102" s="34">
        <f t="shared" si="5"/>
        <v>53.82</v>
      </c>
      <c r="I102" s="4"/>
      <c r="J102" s="3"/>
    </row>
    <row r="103" spans="1:10" s="1" customFormat="1" x14ac:dyDescent="0.25">
      <c r="A103" s="50" t="s">
        <v>227</v>
      </c>
      <c r="B103" s="31" t="s">
        <v>228</v>
      </c>
      <c r="C103" s="41">
        <v>50</v>
      </c>
      <c r="D103" s="33">
        <f>гинекология!D48</f>
        <v>3.82</v>
      </c>
      <c r="E103" s="33">
        <f>гинекология!E48</f>
        <v>0.02</v>
      </c>
      <c r="F103" s="62">
        <f t="shared" si="6"/>
        <v>53.82</v>
      </c>
      <c r="G103" s="34">
        <f t="shared" si="5"/>
        <v>53.82</v>
      </c>
      <c r="I103" s="4"/>
      <c r="J103" s="3"/>
    </row>
    <row r="104" spans="1:10" s="1" customFormat="1" ht="33" customHeight="1" x14ac:dyDescent="0.25">
      <c r="A104" s="50" t="s">
        <v>229</v>
      </c>
      <c r="B104" s="31" t="s">
        <v>230</v>
      </c>
      <c r="C104" s="41">
        <v>73</v>
      </c>
      <c r="D104" s="33">
        <f>гинекология!D49</f>
        <v>3.82</v>
      </c>
      <c r="E104" s="33">
        <f>гинекология!E49</f>
        <v>0.02</v>
      </c>
      <c r="F104" s="62">
        <f t="shared" si="6"/>
        <v>76.819999999999993</v>
      </c>
      <c r="G104" s="34">
        <f t="shared" si="5"/>
        <v>76.819999999999993</v>
      </c>
      <c r="I104" s="4"/>
      <c r="J104" s="3"/>
    </row>
    <row r="105" spans="1:10" s="1" customFormat="1" ht="24.75" x14ac:dyDescent="0.25">
      <c r="A105" s="50" t="s">
        <v>231</v>
      </c>
      <c r="B105" s="31" t="s">
        <v>375</v>
      </c>
      <c r="C105" s="41">
        <v>85</v>
      </c>
      <c r="D105" s="33">
        <f>гинекология!D50</f>
        <v>3.82</v>
      </c>
      <c r="E105" s="33">
        <f>гинекология!E50</f>
        <v>0.02</v>
      </c>
      <c r="F105" s="62">
        <f t="shared" si="6"/>
        <v>88.82</v>
      </c>
      <c r="G105" s="34">
        <f t="shared" si="5"/>
        <v>88.82</v>
      </c>
      <c r="I105" s="4"/>
      <c r="J105" s="3"/>
    </row>
    <row r="106" spans="1:10" s="1" customFormat="1" ht="36.75" x14ac:dyDescent="0.25">
      <c r="A106" s="50" t="s">
        <v>232</v>
      </c>
      <c r="B106" s="31" t="s">
        <v>233</v>
      </c>
      <c r="C106" s="41">
        <v>90</v>
      </c>
      <c r="D106" s="33">
        <f>гинекология!D51</f>
        <v>3.82</v>
      </c>
      <c r="E106" s="33">
        <f>гинекология!E51</f>
        <v>0.02</v>
      </c>
      <c r="F106" s="62">
        <f t="shared" si="6"/>
        <v>93.82</v>
      </c>
      <c r="G106" s="34">
        <f t="shared" si="5"/>
        <v>93.82</v>
      </c>
      <c r="I106" s="4"/>
      <c r="J106" s="3"/>
    </row>
    <row r="107" spans="1:10" s="1" customFormat="1" x14ac:dyDescent="0.25">
      <c r="A107" s="50" t="s">
        <v>234</v>
      </c>
      <c r="B107" s="31" t="s">
        <v>236</v>
      </c>
      <c r="C107" s="41">
        <v>45</v>
      </c>
      <c r="D107" s="33">
        <f>гинекология!D52</f>
        <v>3.82</v>
      </c>
      <c r="E107" s="33">
        <f>гинекология!E52</f>
        <v>0.02</v>
      </c>
      <c r="F107" s="62">
        <f t="shared" si="6"/>
        <v>48.82</v>
      </c>
      <c r="G107" s="34">
        <f t="shared" si="5"/>
        <v>48.82</v>
      </c>
      <c r="I107" s="4"/>
      <c r="J107" s="3"/>
    </row>
    <row r="108" spans="1:10" s="1" customFormat="1" x14ac:dyDescent="0.25">
      <c r="A108" s="50" t="s">
        <v>235</v>
      </c>
      <c r="B108" s="31" t="s">
        <v>237</v>
      </c>
      <c r="C108" s="41">
        <v>60</v>
      </c>
      <c r="D108" s="33">
        <f>гинекология!D53</f>
        <v>3.82</v>
      </c>
      <c r="E108" s="33">
        <f>гинекология!E53</f>
        <v>0.02</v>
      </c>
      <c r="F108" s="62">
        <f t="shared" si="6"/>
        <v>63.82</v>
      </c>
      <c r="G108" s="34">
        <f t="shared" si="5"/>
        <v>63.82</v>
      </c>
      <c r="I108" s="4"/>
      <c r="J108" s="3"/>
    </row>
    <row r="109" spans="1:10" s="1" customFormat="1" x14ac:dyDescent="0.25">
      <c r="A109" s="50" t="s">
        <v>376</v>
      </c>
      <c r="B109" s="31" t="s">
        <v>377</v>
      </c>
      <c r="C109" s="41">
        <v>70</v>
      </c>
      <c r="D109" s="33">
        <f>гинекология!D54</f>
        <v>3.82</v>
      </c>
      <c r="E109" s="33">
        <f>гинекология!E54</f>
        <v>0.02</v>
      </c>
      <c r="F109" s="62">
        <f t="shared" si="6"/>
        <v>73.819999999999993</v>
      </c>
      <c r="G109" s="34">
        <f t="shared" si="5"/>
        <v>73.819999999999993</v>
      </c>
      <c r="I109" s="4"/>
      <c r="J109" s="3"/>
    </row>
    <row r="110" spans="1:10" s="2" customFormat="1" ht="24.75" hidden="1" x14ac:dyDescent="0.25">
      <c r="A110" s="35" t="s">
        <v>60</v>
      </c>
      <c r="B110" s="28" t="s">
        <v>58</v>
      </c>
      <c r="C110" s="51">
        <f t="shared" ref="C110:C114" si="8">F110-D110</f>
        <v>0</v>
      </c>
      <c r="D110" s="36"/>
      <c r="E110" s="33">
        <f>гинекология!E55</f>
        <v>0</v>
      </c>
      <c r="F110" s="85"/>
      <c r="G110" s="34">
        <f t="shared" si="5"/>
        <v>0</v>
      </c>
      <c r="I110" s="65"/>
      <c r="J110" s="64"/>
    </row>
    <row r="111" spans="1:10" s="2" customFormat="1" ht="24.75" hidden="1" x14ac:dyDescent="0.25">
      <c r="A111" s="35" t="s">
        <v>61</v>
      </c>
      <c r="B111" s="28" t="s">
        <v>97</v>
      </c>
      <c r="C111" s="51">
        <f t="shared" si="8"/>
        <v>0</v>
      </c>
      <c r="D111" s="36"/>
      <c r="E111" s="33">
        <f>гинекология!E56</f>
        <v>0</v>
      </c>
      <c r="F111" s="85"/>
      <c r="G111" s="34">
        <f t="shared" si="5"/>
        <v>0</v>
      </c>
      <c r="I111" s="65"/>
      <c r="J111" s="64"/>
    </row>
    <row r="112" spans="1:10" s="2" customFormat="1" hidden="1" x14ac:dyDescent="0.25">
      <c r="A112" s="35" t="s">
        <v>62</v>
      </c>
      <c r="B112" s="28" t="s">
        <v>95</v>
      </c>
      <c r="C112" s="51">
        <f t="shared" si="8"/>
        <v>0</v>
      </c>
      <c r="D112" s="36"/>
      <c r="E112" s="33">
        <f>гинекология!E57</f>
        <v>0</v>
      </c>
      <c r="F112" s="85"/>
      <c r="G112" s="34">
        <f t="shared" si="5"/>
        <v>0</v>
      </c>
      <c r="I112" s="65"/>
      <c r="J112" s="64"/>
    </row>
    <row r="113" spans="1:10" s="2" customFormat="1" hidden="1" x14ac:dyDescent="0.25">
      <c r="A113" s="35" t="s">
        <v>64</v>
      </c>
      <c r="B113" s="28" t="s">
        <v>98</v>
      </c>
      <c r="C113" s="51">
        <f t="shared" si="8"/>
        <v>0</v>
      </c>
      <c r="D113" s="36"/>
      <c r="E113" s="33">
        <f>гинекология!E58</f>
        <v>0</v>
      </c>
      <c r="F113" s="85"/>
      <c r="G113" s="34">
        <f t="shared" si="5"/>
        <v>0</v>
      </c>
      <c r="I113" s="65"/>
      <c r="J113" s="64"/>
    </row>
    <row r="114" spans="1:10" s="2" customFormat="1" ht="24.75" hidden="1" x14ac:dyDescent="0.25">
      <c r="A114" s="35" t="s">
        <v>178</v>
      </c>
      <c r="B114" s="28" t="s">
        <v>179</v>
      </c>
      <c r="C114" s="51">
        <f t="shared" si="8"/>
        <v>0</v>
      </c>
      <c r="D114" s="36"/>
      <c r="E114" s="33">
        <f>гинекология!E59</f>
        <v>0</v>
      </c>
      <c r="F114" s="85"/>
      <c r="G114" s="34">
        <f t="shared" si="5"/>
        <v>0</v>
      </c>
      <c r="I114" s="65"/>
      <c r="J114" s="64"/>
    </row>
    <row r="115" spans="1:10" s="3" customFormat="1" x14ac:dyDescent="0.25">
      <c r="A115" s="73" t="s">
        <v>133</v>
      </c>
      <c r="B115" s="74" t="s">
        <v>7</v>
      </c>
      <c r="C115" s="52"/>
      <c r="D115" s="52"/>
      <c r="E115" s="33"/>
      <c r="F115" s="89"/>
      <c r="G115" s="34"/>
      <c r="I115" s="4"/>
    </row>
    <row r="116" spans="1:10" s="3" customFormat="1" x14ac:dyDescent="0.25">
      <c r="A116" s="37" t="s">
        <v>67</v>
      </c>
      <c r="B116" s="38" t="s">
        <v>8</v>
      </c>
      <c r="C116" s="52"/>
      <c r="D116" s="52"/>
      <c r="E116" s="33"/>
      <c r="F116" s="89"/>
      <c r="G116" s="34"/>
      <c r="I116" s="4"/>
    </row>
    <row r="117" spans="1:10" s="1" customFormat="1" ht="24" x14ac:dyDescent="0.25">
      <c r="A117" s="44" t="s">
        <v>318</v>
      </c>
      <c r="B117" s="47" t="s">
        <v>326</v>
      </c>
      <c r="C117" s="33">
        <f>F117-D117</f>
        <v>39.65</v>
      </c>
      <c r="D117" s="33">
        <v>0.35</v>
      </c>
      <c r="E117" s="33">
        <f t="shared" si="7"/>
        <v>5.8333333333333334E-2</v>
      </c>
      <c r="F117" s="62">
        <v>40</v>
      </c>
      <c r="G117" s="34">
        <f t="shared" si="5"/>
        <v>40</v>
      </c>
      <c r="I117" s="3"/>
      <c r="J117" s="3"/>
    </row>
    <row r="118" spans="1:10" s="1" customFormat="1" ht="24" x14ac:dyDescent="0.25">
      <c r="A118" s="30" t="s">
        <v>319</v>
      </c>
      <c r="B118" s="47" t="s">
        <v>327</v>
      </c>
      <c r="C118" s="33">
        <f t="shared" ref="C118:C120" si="9">F118-D118</f>
        <v>49.65</v>
      </c>
      <c r="D118" s="33">
        <v>0.35</v>
      </c>
      <c r="E118" s="33">
        <f t="shared" si="7"/>
        <v>5.8333333333333334E-2</v>
      </c>
      <c r="F118" s="62">
        <v>50</v>
      </c>
      <c r="G118" s="34">
        <f t="shared" si="5"/>
        <v>50</v>
      </c>
      <c r="I118" s="3"/>
      <c r="J118" s="3"/>
    </row>
    <row r="119" spans="1:10" s="1" customFormat="1" ht="24" x14ac:dyDescent="0.25">
      <c r="A119" s="30" t="s">
        <v>320</v>
      </c>
      <c r="B119" s="47" t="s">
        <v>328</v>
      </c>
      <c r="C119" s="33">
        <f t="shared" si="9"/>
        <v>54.65</v>
      </c>
      <c r="D119" s="33">
        <v>0.35</v>
      </c>
      <c r="E119" s="33">
        <f t="shared" si="7"/>
        <v>5.8333333333333334E-2</v>
      </c>
      <c r="F119" s="62">
        <v>55</v>
      </c>
      <c r="G119" s="34">
        <f t="shared" si="5"/>
        <v>55</v>
      </c>
      <c r="I119" s="3"/>
      <c r="J119" s="3"/>
    </row>
    <row r="120" spans="1:10" s="1" customFormat="1" ht="24" x14ac:dyDescent="0.25">
      <c r="A120" s="30" t="s">
        <v>321</v>
      </c>
      <c r="B120" s="47" t="s">
        <v>329</v>
      </c>
      <c r="C120" s="33">
        <f t="shared" si="9"/>
        <v>59.65</v>
      </c>
      <c r="D120" s="33">
        <v>0.35</v>
      </c>
      <c r="E120" s="33">
        <f t="shared" si="7"/>
        <v>5.8333333333333334E-2</v>
      </c>
      <c r="F120" s="62">
        <v>60</v>
      </c>
      <c r="G120" s="34">
        <f t="shared" si="5"/>
        <v>60</v>
      </c>
      <c r="I120" s="3"/>
      <c r="J120" s="3"/>
    </row>
    <row r="121" spans="1:10" s="3" customFormat="1" x14ac:dyDescent="0.25">
      <c r="A121" s="37" t="s">
        <v>68</v>
      </c>
      <c r="B121" s="38" t="s">
        <v>9</v>
      </c>
      <c r="C121" s="52"/>
      <c r="D121" s="52"/>
      <c r="E121" s="33"/>
      <c r="F121" s="89"/>
      <c r="G121" s="34"/>
      <c r="I121" s="4"/>
    </row>
    <row r="122" spans="1:10" s="1" customFormat="1" ht="24" x14ac:dyDescent="0.25">
      <c r="A122" s="30" t="s">
        <v>322</v>
      </c>
      <c r="B122" s="47" t="s">
        <v>330</v>
      </c>
      <c r="C122" s="33">
        <f>F122-D122</f>
        <v>29.65</v>
      </c>
      <c r="D122" s="33">
        <v>0.35</v>
      </c>
      <c r="E122" s="33">
        <f t="shared" si="7"/>
        <v>5.8333333333333334E-2</v>
      </c>
      <c r="F122" s="62">
        <v>30</v>
      </c>
      <c r="G122" s="34">
        <f t="shared" si="5"/>
        <v>30</v>
      </c>
      <c r="I122" s="3"/>
      <c r="J122" s="3"/>
    </row>
    <row r="123" spans="1:10" s="1" customFormat="1" ht="24" x14ac:dyDescent="0.25">
      <c r="A123" s="30" t="s">
        <v>323</v>
      </c>
      <c r="B123" s="47" t="s">
        <v>331</v>
      </c>
      <c r="C123" s="33">
        <f t="shared" ref="C123:C125" si="10">F123-D123</f>
        <v>39.65</v>
      </c>
      <c r="D123" s="33">
        <v>0.35</v>
      </c>
      <c r="E123" s="33">
        <f t="shared" si="7"/>
        <v>5.8333333333333334E-2</v>
      </c>
      <c r="F123" s="62">
        <v>40</v>
      </c>
      <c r="G123" s="34">
        <f t="shared" si="5"/>
        <v>40</v>
      </c>
      <c r="I123" s="3"/>
      <c r="J123" s="3"/>
    </row>
    <row r="124" spans="1:10" s="1" customFormat="1" ht="24" x14ac:dyDescent="0.25">
      <c r="A124" s="30" t="s">
        <v>324</v>
      </c>
      <c r="B124" s="47" t="s">
        <v>332</v>
      </c>
      <c r="C124" s="33">
        <f t="shared" si="10"/>
        <v>44.65</v>
      </c>
      <c r="D124" s="33">
        <v>0.35</v>
      </c>
      <c r="E124" s="33">
        <f t="shared" si="7"/>
        <v>5.8333333333333334E-2</v>
      </c>
      <c r="F124" s="62">
        <v>45</v>
      </c>
      <c r="G124" s="34">
        <f t="shared" si="5"/>
        <v>45</v>
      </c>
      <c r="I124" s="3"/>
      <c r="J124" s="3"/>
    </row>
    <row r="125" spans="1:10" s="1" customFormat="1" ht="24" x14ac:dyDescent="0.25">
      <c r="A125" s="30" t="s">
        <v>325</v>
      </c>
      <c r="B125" s="47" t="s">
        <v>333</v>
      </c>
      <c r="C125" s="33">
        <f t="shared" si="10"/>
        <v>49.65</v>
      </c>
      <c r="D125" s="33">
        <v>0.35</v>
      </c>
      <c r="E125" s="33">
        <f t="shared" si="7"/>
        <v>5.8333333333333334E-2</v>
      </c>
      <c r="F125" s="62">
        <v>50</v>
      </c>
      <c r="G125" s="34">
        <f t="shared" si="5"/>
        <v>50</v>
      </c>
      <c r="I125" s="3"/>
      <c r="J125" s="3"/>
    </row>
    <row r="126" spans="1:10" s="2" customFormat="1" ht="18.75" hidden="1" customHeight="1" x14ac:dyDescent="0.25">
      <c r="A126" s="35" t="s">
        <v>69</v>
      </c>
      <c r="B126" s="28" t="s">
        <v>181</v>
      </c>
      <c r="C126" s="36">
        <v>34.94</v>
      </c>
      <c r="D126" s="36">
        <v>0.06</v>
      </c>
      <c r="E126" s="33">
        <f t="shared" si="7"/>
        <v>0.01</v>
      </c>
      <c r="F126" s="85">
        <f>C126+D126</f>
        <v>35</v>
      </c>
      <c r="G126" s="34">
        <f t="shared" si="5"/>
        <v>35</v>
      </c>
      <c r="I126" s="65"/>
      <c r="J126" s="64"/>
    </row>
    <row r="127" spans="1:10" s="2" customFormat="1" hidden="1" x14ac:dyDescent="0.25">
      <c r="A127" s="53" t="s">
        <v>70</v>
      </c>
      <c r="B127" s="54"/>
      <c r="C127" s="49"/>
      <c r="D127" s="49"/>
      <c r="E127" s="33">
        <f t="shared" si="7"/>
        <v>0</v>
      </c>
      <c r="F127" s="85"/>
      <c r="G127" s="34">
        <f t="shared" si="5"/>
        <v>0</v>
      </c>
      <c r="I127" s="65"/>
      <c r="J127" s="64"/>
    </row>
    <row r="128" spans="1:10" s="3" customFormat="1" ht="22.7" customHeight="1" x14ac:dyDescent="0.25">
      <c r="A128" s="37"/>
      <c r="B128" s="38" t="s">
        <v>66</v>
      </c>
      <c r="C128" s="52"/>
      <c r="D128" s="52"/>
      <c r="E128" s="33"/>
      <c r="F128" s="89"/>
      <c r="G128" s="34"/>
      <c r="I128" s="4"/>
    </row>
    <row r="129" spans="1:10" s="1" customFormat="1" x14ac:dyDescent="0.25">
      <c r="A129" s="30" t="s">
        <v>71</v>
      </c>
      <c r="B129" s="31" t="s">
        <v>334</v>
      </c>
      <c r="C129" s="41">
        <f t="shared" ref="C129:C138" si="11">F129-D129</f>
        <v>18.690000000000001</v>
      </c>
      <c r="D129" s="33">
        <v>1.31</v>
      </c>
      <c r="E129" s="33">
        <f t="shared" si="7"/>
        <v>0.21833333333333335</v>
      </c>
      <c r="F129" s="88">
        <v>20</v>
      </c>
      <c r="G129" s="34">
        <f t="shared" si="5"/>
        <v>20</v>
      </c>
      <c r="I129" s="4"/>
      <c r="J129" s="3"/>
    </row>
    <row r="130" spans="1:10" s="1" customFormat="1" x14ac:dyDescent="0.25">
      <c r="A130" s="30" t="s">
        <v>72</v>
      </c>
      <c r="B130" s="31" t="s">
        <v>335</v>
      </c>
      <c r="C130" s="41">
        <f t="shared" si="11"/>
        <v>20.69</v>
      </c>
      <c r="D130" s="33">
        <v>1.31</v>
      </c>
      <c r="E130" s="33">
        <f t="shared" si="7"/>
        <v>0.21833333333333335</v>
      </c>
      <c r="F130" s="88">
        <v>22</v>
      </c>
      <c r="G130" s="34">
        <f t="shared" si="5"/>
        <v>22</v>
      </c>
      <c r="I130" s="4"/>
      <c r="J130" s="3"/>
    </row>
    <row r="131" spans="1:10" s="1" customFormat="1" ht="24.75" x14ac:dyDescent="0.25">
      <c r="A131" s="30" t="s">
        <v>73</v>
      </c>
      <c r="B131" s="31" t="s">
        <v>336</v>
      </c>
      <c r="C131" s="41">
        <f t="shared" si="11"/>
        <v>23.69</v>
      </c>
      <c r="D131" s="33">
        <v>1.31</v>
      </c>
      <c r="E131" s="33">
        <f t="shared" si="7"/>
        <v>0.21833333333333335</v>
      </c>
      <c r="F131" s="88">
        <v>25</v>
      </c>
      <c r="G131" s="34">
        <f t="shared" si="5"/>
        <v>25</v>
      </c>
      <c r="I131" s="4"/>
      <c r="J131" s="3"/>
    </row>
    <row r="132" spans="1:10" s="1" customFormat="1" x14ac:dyDescent="0.25">
      <c r="A132" s="30" t="s">
        <v>74</v>
      </c>
      <c r="B132" s="31" t="s">
        <v>337</v>
      </c>
      <c r="C132" s="41">
        <f t="shared" si="11"/>
        <v>15.48</v>
      </c>
      <c r="D132" s="33">
        <v>1.52</v>
      </c>
      <c r="E132" s="33">
        <f t="shared" si="7"/>
        <v>0.2533333333333333</v>
      </c>
      <c r="F132" s="88">
        <v>17</v>
      </c>
      <c r="G132" s="34">
        <f t="shared" si="5"/>
        <v>17</v>
      </c>
      <c r="I132" s="4"/>
      <c r="J132" s="3"/>
    </row>
    <row r="133" spans="1:10" s="1" customFormat="1" x14ac:dyDescent="0.25">
      <c r="A133" s="30" t="s">
        <v>75</v>
      </c>
      <c r="B133" s="31" t="s">
        <v>338</v>
      </c>
      <c r="C133" s="41">
        <f t="shared" si="11"/>
        <v>15.46</v>
      </c>
      <c r="D133" s="33">
        <v>9.5399999999999991</v>
      </c>
      <c r="E133" s="33">
        <f t="shared" si="7"/>
        <v>1.5899999999999999</v>
      </c>
      <c r="F133" s="88">
        <v>25</v>
      </c>
      <c r="G133" s="34">
        <f t="shared" si="5"/>
        <v>25</v>
      </c>
      <c r="I133" s="4"/>
      <c r="J133" s="3"/>
    </row>
    <row r="134" spans="1:10" s="1" customFormat="1" x14ac:dyDescent="0.25">
      <c r="A134" s="30" t="s">
        <v>76</v>
      </c>
      <c r="B134" s="31" t="s">
        <v>339</v>
      </c>
      <c r="C134" s="41">
        <f t="shared" si="11"/>
        <v>16.38</v>
      </c>
      <c r="D134" s="33">
        <v>3.62</v>
      </c>
      <c r="E134" s="33">
        <f t="shared" si="7"/>
        <v>0.60333333333333339</v>
      </c>
      <c r="F134" s="88">
        <v>20</v>
      </c>
      <c r="G134" s="34">
        <f t="shared" si="5"/>
        <v>20</v>
      </c>
      <c r="I134" s="4"/>
      <c r="J134" s="3"/>
    </row>
    <row r="135" spans="1:10" s="1" customFormat="1" x14ac:dyDescent="0.25">
      <c r="A135" s="30" t="s">
        <v>77</v>
      </c>
      <c r="B135" s="31" t="s">
        <v>340</v>
      </c>
      <c r="C135" s="41">
        <f t="shared" si="11"/>
        <v>16.38</v>
      </c>
      <c r="D135" s="33">
        <v>3.62</v>
      </c>
      <c r="E135" s="33">
        <f t="shared" si="7"/>
        <v>0.60333333333333339</v>
      </c>
      <c r="F135" s="88">
        <v>20</v>
      </c>
      <c r="G135" s="34">
        <f t="shared" si="5"/>
        <v>20</v>
      </c>
      <c r="I135" s="4"/>
      <c r="J135" s="3"/>
    </row>
    <row r="136" spans="1:10" s="1" customFormat="1" x14ac:dyDescent="0.25">
      <c r="A136" s="30" t="s">
        <v>78</v>
      </c>
      <c r="B136" s="31" t="s">
        <v>341</v>
      </c>
      <c r="C136" s="41">
        <f t="shared" si="11"/>
        <v>16.38</v>
      </c>
      <c r="D136" s="33">
        <v>3.62</v>
      </c>
      <c r="E136" s="33">
        <f t="shared" si="7"/>
        <v>0.60333333333333339</v>
      </c>
      <c r="F136" s="88">
        <v>20</v>
      </c>
      <c r="G136" s="34">
        <f t="shared" si="5"/>
        <v>20</v>
      </c>
      <c r="I136" s="4"/>
      <c r="J136" s="3"/>
    </row>
    <row r="137" spans="1:10" s="1" customFormat="1" x14ac:dyDescent="0.25">
      <c r="A137" s="30" t="s">
        <v>79</v>
      </c>
      <c r="B137" s="31" t="s">
        <v>342</v>
      </c>
      <c r="C137" s="41">
        <f t="shared" si="11"/>
        <v>12.37</v>
      </c>
      <c r="D137" s="33">
        <v>12.63</v>
      </c>
      <c r="E137" s="33">
        <f t="shared" si="7"/>
        <v>2.105</v>
      </c>
      <c r="F137" s="88">
        <v>25</v>
      </c>
      <c r="G137" s="34">
        <f t="shared" si="5"/>
        <v>25</v>
      </c>
      <c r="I137" s="4"/>
      <c r="J137" s="3"/>
    </row>
    <row r="138" spans="1:10" s="1" customFormat="1" x14ac:dyDescent="0.25">
      <c r="A138" s="55" t="s">
        <v>80</v>
      </c>
      <c r="B138" s="31" t="s">
        <v>343</v>
      </c>
      <c r="C138" s="42">
        <f t="shared" si="11"/>
        <v>23.91</v>
      </c>
      <c r="D138" s="34">
        <v>1.0900000000000001</v>
      </c>
      <c r="E138" s="33">
        <f t="shared" si="7"/>
        <v>0.18166666666666667</v>
      </c>
      <c r="F138" s="88">
        <v>25</v>
      </c>
      <c r="G138" s="34">
        <f t="shared" si="5"/>
        <v>25</v>
      </c>
      <c r="I138" s="4"/>
      <c r="J138" s="3"/>
    </row>
    <row r="139" spans="1:10" s="2" customFormat="1" ht="24.75" hidden="1" x14ac:dyDescent="0.25">
      <c r="A139" s="56" t="s">
        <v>81</v>
      </c>
      <c r="B139" s="28" t="s">
        <v>22</v>
      </c>
      <c r="C139" s="57"/>
      <c r="D139" s="57"/>
      <c r="E139" s="33">
        <f t="shared" si="7"/>
        <v>0</v>
      </c>
      <c r="F139" s="85"/>
      <c r="G139" s="34">
        <f t="shared" si="5"/>
        <v>0</v>
      </c>
      <c r="I139" s="65"/>
      <c r="J139" s="64"/>
    </row>
    <row r="140" spans="1:10" s="2" customFormat="1" hidden="1" x14ac:dyDescent="0.25">
      <c r="A140" s="56"/>
      <c r="B140" s="46" t="s">
        <v>96</v>
      </c>
      <c r="C140" s="57"/>
      <c r="D140" s="57"/>
      <c r="E140" s="33">
        <f t="shared" si="7"/>
        <v>0</v>
      </c>
      <c r="F140" s="85"/>
      <c r="G140" s="34">
        <f t="shared" si="5"/>
        <v>0</v>
      </c>
      <c r="I140" s="65"/>
      <c r="J140" s="64"/>
    </row>
    <row r="141" spans="1:10" s="2" customFormat="1" hidden="1" x14ac:dyDescent="0.25">
      <c r="A141" s="56" t="s">
        <v>82</v>
      </c>
      <c r="B141" s="28" t="s">
        <v>100</v>
      </c>
      <c r="C141" s="57"/>
      <c r="D141" s="57"/>
      <c r="E141" s="33">
        <f t="shared" si="7"/>
        <v>0</v>
      </c>
      <c r="F141" s="85"/>
      <c r="G141" s="34">
        <f t="shared" ref="G141:G238" si="12">F141</f>
        <v>0</v>
      </c>
      <c r="I141" s="65"/>
      <c r="J141" s="64"/>
    </row>
    <row r="142" spans="1:10" s="1" customFormat="1" x14ac:dyDescent="0.25">
      <c r="A142" s="78" t="s">
        <v>83</v>
      </c>
      <c r="B142" s="79" t="s">
        <v>17</v>
      </c>
      <c r="C142" s="93"/>
      <c r="D142" s="93"/>
      <c r="E142" s="93"/>
      <c r="F142" s="94"/>
      <c r="G142" s="34"/>
      <c r="I142" s="4"/>
      <c r="J142" s="3"/>
    </row>
    <row r="143" spans="1:10" s="3" customFormat="1" ht="22.5" customHeight="1" x14ac:dyDescent="0.25">
      <c r="A143" s="37" t="s">
        <v>84</v>
      </c>
      <c r="B143" s="38" t="s">
        <v>8</v>
      </c>
      <c r="C143" s="52"/>
      <c r="D143" s="52"/>
      <c r="E143" s="33"/>
      <c r="F143" s="89"/>
      <c r="G143" s="34"/>
      <c r="I143" s="4"/>
    </row>
    <row r="144" spans="1:10" s="1" customFormat="1" ht="24" hidden="1" x14ac:dyDescent="0.25">
      <c r="A144" s="44" t="s">
        <v>348</v>
      </c>
      <c r="B144" s="47" t="s">
        <v>344</v>
      </c>
      <c r="C144" s="33">
        <f>F144-D144</f>
        <v>38.97</v>
      </c>
      <c r="D144" s="33">
        <v>1.03</v>
      </c>
      <c r="E144" s="33">
        <f t="shared" si="7"/>
        <v>0.17166666666666669</v>
      </c>
      <c r="F144" s="62">
        <v>40</v>
      </c>
      <c r="G144" s="34">
        <f t="shared" si="12"/>
        <v>40</v>
      </c>
      <c r="I144" s="3"/>
      <c r="J144" s="3"/>
    </row>
    <row r="145" spans="1:10" s="1" customFormat="1" ht="24" hidden="1" x14ac:dyDescent="0.25">
      <c r="A145" s="30" t="s">
        <v>349</v>
      </c>
      <c r="B145" s="47" t="s">
        <v>345</v>
      </c>
      <c r="C145" s="33">
        <f t="shared" ref="C145:C146" si="13">F145-D145</f>
        <v>48.97</v>
      </c>
      <c r="D145" s="33">
        <v>1.03</v>
      </c>
      <c r="E145" s="33">
        <f t="shared" si="7"/>
        <v>0.17166666666666669</v>
      </c>
      <c r="F145" s="62">
        <v>50</v>
      </c>
      <c r="G145" s="34">
        <f t="shared" si="12"/>
        <v>50</v>
      </c>
      <c r="I145" s="3"/>
      <c r="J145" s="3"/>
    </row>
    <row r="146" spans="1:10" s="1" customFormat="1" ht="24" hidden="1" x14ac:dyDescent="0.25">
      <c r="A146" s="30" t="s">
        <v>350</v>
      </c>
      <c r="B146" s="47" t="s">
        <v>346</v>
      </c>
      <c r="C146" s="33">
        <f t="shared" si="13"/>
        <v>53.97</v>
      </c>
      <c r="D146" s="33">
        <v>1.03</v>
      </c>
      <c r="E146" s="33">
        <f t="shared" si="7"/>
        <v>0.17166666666666669</v>
      </c>
      <c r="F146" s="62">
        <v>55</v>
      </c>
      <c r="G146" s="34">
        <f t="shared" si="12"/>
        <v>55</v>
      </c>
      <c r="I146" s="3"/>
      <c r="J146" s="3"/>
    </row>
    <row r="147" spans="1:10" s="1" customFormat="1" ht="24" x14ac:dyDescent="0.25">
      <c r="A147" s="30" t="s">
        <v>351</v>
      </c>
      <c r="B147" s="47" t="s">
        <v>347</v>
      </c>
      <c r="C147" s="33">
        <v>61</v>
      </c>
      <c r="D147" s="33"/>
      <c r="E147" s="33"/>
      <c r="F147" s="62">
        <f>C147+D147</f>
        <v>61</v>
      </c>
      <c r="G147" s="34">
        <f t="shared" si="12"/>
        <v>61</v>
      </c>
      <c r="I147" s="3"/>
      <c r="J147" s="3"/>
    </row>
    <row r="148" spans="1:10" s="3" customFormat="1" x14ac:dyDescent="0.25">
      <c r="A148" s="37" t="s">
        <v>85</v>
      </c>
      <c r="B148" s="38" t="s">
        <v>9</v>
      </c>
      <c r="C148" s="52"/>
      <c r="D148" s="52"/>
      <c r="E148" s="33"/>
      <c r="F148" s="89"/>
      <c r="G148" s="34"/>
      <c r="I148" s="4"/>
    </row>
    <row r="149" spans="1:10" s="1" customFormat="1" ht="24" hidden="1" x14ac:dyDescent="0.25">
      <c r="A149" s="30" t="s">
        <v>352</v>
      </c>
      <c r="B149" s="47" t="s">
        <v>379</v>
      </c>
      <c r="C149" s="33">
        <v>25.78</v>
      </c>
      <c r="D149" s="33"/>
      <c r="E149" s="33"/>
      <c r="F149" s="62">
        <v>30</v>
      </c>
      <c r="G149" s="34">
        <f t="shared" si="12"/>
        <v>30</v>
      </c>
      <c r="I149" s="3"/>
      <c r="J149" s="3"/>
    </row>
    <row r="150" spans="1:10" s="1" customFormat="1" ht="24" hidden="1" x14ac:dyDescent="0.25">
      <c r="A150" s="30" t="s">
        <v>353</v>
      </c>
      <c r="B150" s="47" t="s">
        <v>380</v>
      </c>
      <c r="C150" s="33">
        <v>35.78</v>
      </c>
      <c r="D150" s="33"/>
      <c r="E150" s="33"/>
      <c r="F150" s="62">
        <v>40</v>
      </c>
      <c r="G150" s="34">
        <f t="shared" si="12"/>
        <v>40</v>
      </c>
      <c r="I150" s="3"/>
      <c r="J150" s="3"/>
    </row>
    <row r="151" spans="1:10" s="1" customFormat="1" ht="24" hidden="1" x14ac:dyDescent="0.25">
      <c r="A151" s="30" t="s">
        <v>354</v>
      </c>
      <c r="B151" s="47" t="s">
        <v>381</v>
      </c>
      <c r="C151" s="33">
        <f>F151-D151</f>
        <v>45</v>
      </c>
      <c r="D151" s="33"/>
      <c r="E151" s="33"/>
      <c r="F151" s="62">
        <v>45</v>
      </c>
      <c r="G151" s="34">
        <f t="shared" si="12"/>
        <v>45</v>
      </c>
      <c r="I151" s="3"/>
      <c r="J151" s="3"/>
    </row>
    <row r="152" spans="1:10" s="1" customFormat="1" ht="24" x14ac:dyDescent="0.25">
      <c r="A152" s="30" t="s">
        <v>355</v>
      </c>
      <c r="B152" s="47" t="s">
        <v>382</v>
      </c>
      <c r="C152" s="33">
        <v>50</v>
      </c>
      <c r="D152" s="33"/>
      <c r="E152" s="33"/>
      <c r="F152" s="62">
        <f>C152+D152</f>
        <v>50</v>
      </c>
      <c r="G152" s="34">
        <f t="shared" si="12"/>
        <v>50</v>
      </c>
      <c r="I152" s="3"/>
      <c r="J152" s="3"/>
    </row>
    <row r="153" spans="1:10" s="1" customFormat="1" ht="24.75" x14ac:dyDescent="0.25">
      <c r="A153" s="48" t="s">
        <v>512</v>
      </c>
      <c r="B153" s="31" t="s">
        <v>383</v>
      </c>
      <c r="C153" s="33">
        <v>95</v>
      </c>
      <c r="D153" s="33"/>
      <c r="E153" s="33"/>
      <c r="F153" s="62">
        <f t="shared" ref="F153:F160" si="14">C153+D153</f>
        <v>95</v>
      </c>
      <c r="G153" s="34">
        <f t="shared" si="12"/>
        <v>95</v>
      </c>
      <c r="I153" s="3"/>
      <c r="J153" s="3"/>
    </row>
    <row r="154" spans="1:10" s="2" customFormat="1" ht="24.75" x14ac:dyDescent="0.25">
      <c r="A154" s="30" t="s">
        <v>188</v>
      </c>
      <c r="B154" s="31" t="s">
        <v>190</v>
      </c>
      <c r="C154" s="33">
        <v>47</v>
      </c>
      <c r="D154" s="36"/>
      <c r="E154" s="33"/>
      <c r="F154" s="62">
        <f t="shared" si="14"/>
        <v>47</v>
      </c>
      <c r="G154" s="34">
        <f t="shared" si="12"/>
        <v>47</v>
      </c>
      <c r="I154" s="65"/>
      <c r="J154" s="64"/>
    </row>
    <row r="155" spans="1:10" s="2" customFormat="1" ht="24.75" x14ac:dyDescent="0.25">
      <c r="A155" s="30" t="s">
        <v>189</v>
      </c>
      <c r="B155" s="31" t="s">
        <v>513</v>
      </c>
      <c r="C155" s="33">
        <v>43</v>
      </c>
      <c r="D155" s="36"/>
      <c r="E155" s="33"/>
      <c r="F155" s="62">
        <f t="shared" si="14"/>
        <v>43</v>
      </c>
      <c r="G155" s="34">
        <f t="shared" si="12"/>
        <v>43</v>
      </c>
      <c r="I155" s="65"/>
      <c r="J155" s="64"/>
    </row>
    <row r="156" spans="1:10" s="2" customFormat="1" x14ac:dyDescent="0.25">
      <c r="A156" s="30" t="s">
        <v>516</v>
      </c>
      <c r="B156" s="31" t="s">
        <v>517</v>
      </c>
      <c r="C156" s="33">
        <v>80</v>
      </c>
      <c r="D156" s="36"/>
      <c r="E156" s="33"/>
      <c r="F156" s="62">
        <f t="shared" si="14"/>
        <v>80</v>
      </c>
      <c r="G156" s="34"/>
      <c r="I156" s="65"/>
      <c r="J156" s="64"/>
    </row>
    <row r="157" spans="1:10" s="1" customFormat="1" x14ac:dyDescent="0.25">
      <c r="A157" s="30" t="s">
        <v>191</v>
      </c>
      <c r="B157" s="31" t="s">
        <v>194</v>
      </c>
      <c r="C157" s="33">
        <v>43</v>
      </c>
      <c r="D157" s="33">
        <v>0.59</v>
      </c>
      <c r="E157" s="33">
        <v>0.08</v>
      </c>
      <c r="F157" s="62">
        <f t="shared" si="14"/>
        <v>43.59</v>
      </c>
      <c r="G157" s="34">
        <f t="shared" si="12"/>
        <v>43.59</v>
      </c>
      <c r="I157" s="4"/>
      <c r="J157" s="3"/>
    </row>
    <row r="158" spans="1:10" s="1" customFormat="1" ht="24.75" x14ac:dyDescent="0.25">
      <c r="A158" s="30" t="s">
        <v>192</v>
      </c>
      <c r="B158" s="31" t="s">
        <v>195</v>
      </c>
      <c r="C158" s="33">
        <v>24</v>
      </c>
      <c r="D158" s="33">
        <v>0.59</v>
      </c>
      <c r="E158" s="33">
        <v>0.08</v>
      </c>
      <c r="F158" s="62">
        <f t="shared" si="14"/>
        <v>24.59</v>
      </c>
      <c r="G158" s="34">
        <f t="shared" si="12"/>
        <v>24.59</v>
      </c>
      <c r="I158" s="4"/>
      <c r="J158" s="3"/>
    </row>
    <row r="159" spans="1:10" s="1" customFormat="1" x14ac:dyDescent="0.25">
      <c r="A159" s="30" t="s">
        <v>193</v>
      </c>
      <c r="B159" s="31" t="s">
        <v>196</v>
      </c>
      <c r="C159" s="33">
        <v>28</v>
      </c>
      <c r="D159" s="33">
        <v>0.59</v>
      </c>
      <c r="E159" s="33">
        <v>0.08</v>
      </c>
      <c r="F159" s="62">
        <f t="shared" si="14"/>
        <v>28.59</v>
      </c>
      <c r="G159" s="34">
        <f t="shared" si="12"/>
        <v>28.59</v>
      </c>
      <c r="I159" s="4"/>
      <c r="J159" s="3"/>
    </row>
    <row r="160" spans="1:10" s="1" customFormat="1" x14ac:dyDescent="0.25">
      <c r="A160" s="30" t="s">
        <v>514</v>
      </c>
      <c r="B160" s="31" t="s">
        <v>515</v>
      </c>
      <c r="C160" s="33">
        <v>110</v>
      </c>
      <c r="D160" s="33"/>
      <c r="E160" s="33"/>
      <c r="F160" s="62">
        <f t="shared" si="14"/>
        <v>110</v>
      </c>
      <c r="G160" s="34"/>
      <c r="I160" s="4"/>
      <c r="J160" s="3"/>
    </row>
    <row r="161" spans="1:10" s="1" customFormat="1" x14ac:dyDescent="0.25">
      <c r="A161" s="96" t="s">
        <v>519</v>
      </c>
      <c r="B161" s="97" t="s">
        <v>520</v>
      </c>
      <c r="C161" s="33"/>
      <c r="D161" s="33"/>
      <c r="E161" s="33"/>
      <c r="F161" s="62"/>
      <c r="G161" s="34"/>
      <c r="I161" s="4"/>
      <c r="J161" s="3"/>
    </row>
    <row r="162" spans="1:10" s="1" customFormat="1" x14ac:dyDescent="0.25">
      <c r="A162" s="100" t="s">
        <v>521</v>
      </c>
      <c r="B162" s="99" t="s">
        <v>540</v>
      </c>
      <c r="C162" s="33"/>
      <c r="D162" s="33"/>
      <c r="E162" s="33"/>
      <c r="F162" s="62"/>
      <c r="G162" s="34"/>
      <c r="I162" s="4"/>
      <c r="J162" s="3"/>
    </row>
    <row r="163" spans="1:10" s="1" customFormat="1" ht="24" x14ac:dyDescent="0.25">
      <c r="A163" s="30" t="s">
        <v>548</v>
      </c>
      <c r="B163" s="61" t="s">
        <v>542</v>
      </c>
      <c r="C163" s="33">
        <v>55</v>
      </c>
      <c r="D163" s="33"/>
      <c r="E163" s="33"/>
      <c r="F163" s="62">
        <f>C163+D163</f>
        <v>55</v>
      </c>
      <c r="G163" s="34"/>
      <c r="I163" s="4"/>
      <c r="J163" s="3"/>
    </row>
    <row r="164" spans="1:10" s="1" customFormat="1" ht="24" x14ac:dyDescent="0.25">
      <c r="A164" s="30" t="s">
        <v>549</v>
      </c>
      <c r="B164" s="61" t="s">
        <v>543</v>
      </c>
      <c r="C164" s="33">
        <v>55</v>
      </c>
      <c r="D164" s="33"/>
      <c r="E164" s="33"/>
      <c r="F164" s="62">
        <f t="shared" ref="F164:F179" si="15">C164+D164</f>
        <v>55</v>
      </c>
      <c r="G164" s="34"/>
      <c r="I164" s="4"/>
      <c r="J164" s="3"/>
    </row>
    <row r="165" spans="1:10" s="1" customFormat="1" ht="24" x14ac:dyDescent="0.25">
      <c r="A165" s="44" t="s">
        <v>550</v>
      </c>
      <c r="B165" s="61" t="s">
        <v>544</v>
      </c>
      <c r="C165" s="33">
        <v>65</v>
      </c>
      <c r="D165" s="33"/>
      <c r="E165" s="33"/>
      <c r="F165" s="62">
        <f t="shared" si="15"/>
        <v>65</v>
      </c>
      <c r="G165" s="34"/>
      <c r="I165" s="4"/>
      <c r="J165" s="3"/>
    </row>
    <row r="166" spans="1:10" s="1" customFormat="1" ht="24" x14ac:dyDescent="0.25">
      <c r="A166" s="44" t="s">
        <v>551</v>
      </c>
      <c r="B166" s="61" t="s">
        <v>545</v>
      </c>
      <c r="C166" s="33">
        <v>65</v>
      </c>
      <c r="D166" s="33"/>
      <c r="E166" s="33"/>
      <c r="F166" s="62">
        <f t="shared" si="15"/>
        <v>65</v>
      </c>
      <c r="G166" s="34"/>
      <c r="I166" s="4"/>
      <c r="J166" s="3"/>
    </row>
    <row r="167" spans="1:10" s="1" customFormat="1" x14ac:dyDescent="0.25">
      <c r="A167" s="98" t="s">
        <v>522</v>
      </c>
      <c r="B167" s="99" t="s">
        <v>541</v>
      </c>
      <c r="C167" s="33"/>
      <c r="D167" s="33"/>
      <c r="E167" s="33"/>
      <c r="F167" s="62">
        <f t="shared" si="15"/>
        <v>0</v>
      </c>
      <c r="G167" s="34"/>
      <c r="I167" s="4"/>
      <c r="J167" s="3"/>
    </row>
    <row r="168" spans="1:10" s="1" customFormat="1" x14ac:dyDescent="0.25">
      <c r="A168" s="44" t="s">
        <v>552</v>
      </c>
      <c r="B168" s="61" t="s">
        <v>546</v>
      </c>
      <c r="C168" s="33">
        <v>55</v>
      </c>
      <c r="D168" s="33"/>
      <c r="E168" s="33"/>
      <c r="F168" s="62">
        <f t="shared" si="15"/>
        <v>55</v>
      </c>
      <c r="G168" s="34"/>
      <c r="I168" s="4"/>
      <c r="J168" s="3"/>
    </row>
    <row r="169" spans="1:10" s="1" customFormat="1" ht="24" x14ac:dyDescent="0.25">
      <c r="A169" s="44" t="s">
        <v>553</v>
      </c>
      <c r="B169" s="61" t="s">
        <v>547</v>
      </c>
      <c r="C169" s="33">
        <v>65</v>
      </c>
      <c r="D169" s="33"/>
      <c r="E169" s="33"/>
      <c r="F169" s="62">
        <f t="shared" si="15"/>
        <v>65</v>
      </c>
      <c r="G169" s="34"/>
      <c r="I169" s="4"/>
      <c r="J169" s="3"/>
    </row>
    <row r="170" spans="1:10" s="1" customFormat="1" x14ac:dyDescent="0.25">
      <c r="A170" s="44" t="s">
        <v>554</v>
      </c>
      <c r="B170" s="61" t="s">
        <v>530</v>
      </c>
      <c r="C170" s="33">
        <v>55</v>
      </c>
      <c r="D170" s="33"/>
      <c r="E170" s="33"/>
      <c r="F170" s="62">
        <f t="shared" si="15"/>
        <v>55</v>
      </c>
      <c r="G170" s="34"/>
      <c r="I170" s="4"/>
      <c r="J170" s="3"/>
    </row>
    <row r="171" spans="1:10" s="1" customFormat="1" x14ac:dyDescent="0.25">
      <c r="A171" s="44" t="s">
        <v>555</v>
      </c>
      <c r="B171" s="61" t="s">
        <v>531</v>
      </c>
      <c r="C171" s="33">
        <v>65</v>
      </c>
      <c r="D171" s="33"/>
      <c r="E171" s="33"/>
      <c r="F171" s="62">
        <f t="shared" si="15"/>
        <v>65</v>
      </c>
      <c r="G171" s="34"/>
      <c r="I171" s="4"/>
      <c r="J171" s="3"/>
    </row>
    <row r="172" spans="1:10" s="1" customFormat="1" x14ac:dyDescent="0.25">
      <c r="A172" s="44" t="s">
        <v>523</v>
      </c>
      <c r="B172" s="61" t="s">
        <v>532</v>
      </c>
      <c r="C172" s="33">
        <v>55</v>
      </c>
      <c r="D172" s="33"/>
      <c r="E172" s="33"/>
      <c r="F172" s="62">
        <f t="shared" si="15"/>
        <v>55</v>
      </c>
      <c r="G172" s="34"/>
      <c r="I172" s="4"/>
      <c r="J172" s="3"/>
    </row>
    <row r="173" spans="1:10" s="1" customFormat="1" x14ac:dyDescent="0.25">
      <c r="A173" s="44" t="s">
        <v>556</v>
      </c>
      <c r="B173" s="61" t="s">
        <v>533</v>
      </c>
      <c r="C173" s="33">
        <v>55</v>
      </c>
      <c r="D173" s="33"/>
      <c r="E173" s="33"/>
      <c r="F173" s="62">
        <f t="shared" si="15"/>
        <v>55</v>
      </c>
      <c r="G173" s="34"/>
      <c r="I173" s="4"/>
      <c r="J173" s="3"/>
    </row>
    <row r="174" spans="1:10" s="1" customFormat="1" x14ac:dyDescent="0.25">
      <c r="A174" s="44" t="s">
        <v>524</v>
      </c>
      <c r="B174" s="61" t="s">
        <v>534</v>
      </c>
      <c r="C174" s="33">
        <v>55</v>
      </c>
      <c r="D174" s="33"/>
      <c r="E174" s="33"/>
      <c r="F174" s="62">
        <f t="shared" si="15"/>
        <v>55</v>
      </c>
      <c r="G174" s="34"/>
      <c r="I174" s="4"/>
      <c r="J174" s="3"/>
    </row>
    <row r="175" spans="1:10" s="1" customFormat="1" x14ac:dyDescent="0.25">
      <c r="A175" s="44" t="s">
        <v>525</v>
      </c>
      <c r="B175" s="61" t="s">
        <v>535</v>
      </c>
      <c r="C175" s="33">
        <v>55</v>
      </c>
      <c r="D175" s="33"/>
      <c r="E175" s="33"/>
      <c r="F175" s="62">
        <f t="shared" si="15"/>
        <v>55</v>
      </c>
      <c r="G175" s="34"/>
      <c r="I175" s="4"/>
      <c r="J175" s="3"/>
    </row>
    <row r="176" spans="1:10" s="1" customFormat="1" x14ac:dyDescent="0.25">
      <c r="A176" s="44" t="s">
        <v>526</v>
      </c>
      <c r="B176" s="61" t="s">
        <v>536</v>
      </c>
      <c r="C176" s="33">
        <v>55</v>
      </c>
      <c r="D176" s="33"/>
      <c r="E176" s="33"/>
      <c r="F176" s="62">
        <f t="shared" si="15"/>
        <v>55</v>
      </c>
      <c r="G176" s="34"/>
      <c r="I176" s="4"/>
      <c r="J176" s="3"/>
    </row>
    <row r="177" spans="1:10" s="1" customFormat="1" x14ac:dyDescent="0.25">
      <c r="A177" s="44" t="s">
        <v>527</v>
      </c>
      <c r="B177" s="61" t="s">
        <v>537</v>
      </c>
      <c r="C177" s="33">
        <v>55</v>
      </c>
      <c r="D177" s="33"/>
      <c r="E177" s="33"/>
      <c r="F177" s="62">
        <f t="shared" si="15"/>
        <v>55</v>
      </c>
      <c r="G177" s="34"/>
      <c r="I177" s="4"/>
      <c r="J177" s="3"/>
    </row>
    <row r="178" spans="1:10" s="1" customFormat="1" ht="36" x14ac:dyDescent="0.25">
      <c r="A178" s="44" t="s">
        <v>528</v>
      </c>
      <c r="B178" s="61" t="s">
        <v>538</v>
      </c>
      <c r="C178" s="33">
        <v>55</v>
      </c>
      <c r="D178" s="33"/>
      <c r="E178" s="33"/>
      <c r="F178" s="62">
        <f t="shared" si="15"/>
        <v>55</v>
      </c>
      <c r="G178" s="34"/>
      <c r="I178" s="4"/>
      <c r="J178" s="3"/>
    </row>
    <row r="179" spans="1:10" s="1" customFormat="1" x14ac:dyDescent="0.25">
      <c r="A179" s="44" t="s">
        <v>529</v>
      </c>
      <c r="B179" s="61" t="s">
        <v>539</v>
      </c>
      <c r="C179" s="33">
        <v>55</v>
      </c>
      <c r="D179" s="33"/>
      <c r="E179" s="33"/>
      <c r="F179" s="62">
        <f t="shared" si="15"/>
        <v>55</v>
      </c>
      <c r="G179" s="34"/>
      <c r="I179" s="4"/>
      <c r="J179" s="3"/>
    </row>
    <row r="180" spans="1:10" s="1" customFormat="1" x14ac:dyDescent="0.25">
      <c r="A180" s="137" t="s">
        <v>724</v>
      </c>
      <c r="B180" s="99" t="s">
        <v>723</v>
      </c>
      <c r="C180" s="33"/>
      <c r="D180" s="33"/>
      <c r="E180" s="33"/>
      <c r="F180" s="62"/>
      <c r="G180" s="34"/>
      <c r="I180" s="4"/>
      <c r="J180" s="3"/>
    </row>
    <row r="181" spans="1:10" s="1" customFormat="1" x14ac:dyDescent="0.25">
      <c r="A181" s="44" t="s">
        <v>725</v>
      </c>
      <c r="B181" s="61" t="s">
        <v>747</v>
      </c>
      <c r="C181" s="33">
        <v>50</v>
      </c>
      <c r="D181" s="33">
        <v>3.42</v>
      </c>
      <c r="E181" s="33">
        <v>0.2</v>
      </c>
      <c r="F181" s="62">
        <f>C181+D181</f>
        <v>53.42</v>
      </c>
      <c r="G181" s="34"/>
      <c r="I181" s="4"/>
      <c r="J181" s="3"/>
    </row>
    <row r="182" spans="1:10" s="1" customFormat="1" x14ac:dyDescent="0.25">
      <c r="A182" s="44" t="s">
        <v>726</v>
      </c>
      <c r="B182" s="61" t="s">
        <v>748</v>
      </c>
      <c r="C182" s="33">
        <v>50</v>
      </c>
      <c r="D182" s="33">
        <v>3.42</v>
      </c>
      <c r="E182" s="33">
        <v>0.2</v>
      </c>
      <c r="F182" s="62">
        <f t="shared" ref="F182:F186" si="16">C182+D182</f>
        <v>53.42</v>
      </c>
      <c r="G182" s="34"/>
      <c r="I182" s="4"/>
      <c r="J182" s="3"/>
    </row>
    <row r="183" spans="1:10" s="1" customFormat="1" x14ac:dyDescent="0.25">
      <c r="A183" s="44" t="s">
        <v>727</v>
      </c>
      <c r="B183" s="61" t="s">
        <v>749</v>
      </c>
      <c r="C183" s="33">
        <v>50</v>
      </c>
      <c r="D183" s="33">
        <v>3.42</v>
      </c>
      <c r="E183" s="33">
        <v>0.2</v>
      </c>
      <c r="F183" s="62">
        <f t="shared" si="16"/>
        <v>53.42</v>
      </c>
      <c r="G183" s="34"/>
      <c r="I183" s="4"/>
      <c r="J183" s="3"/>
    </row>
    <row r="184" spans="1:10" s="1" customFormat="1" x14ac:dyDescent="0.25">
      <c r="A184" s="44" t="s">
        <v>750</v>
      </c>
      <c r="B184" s="61" t="s">
        <v>751</v>
      </c>
      <c r="C184" s="33">
        <v>30</v>
      </c>
      <c r="D184" s="33">
        <v>3.42</v>
      </c>
      <c r="E184" s="33">
        <v>0.2</v>
      </c>
      <c r="F184" s="62">
        <f t="shared" si="16"/>
        <v>33.42</v>
      </c>
      <c r="G184" s="34"/>
      <c r="I184" s="4"/>
      <c r="J184" s="3"/>
    </row>
    <row r="185" spans="1:10" s="1" customFormat="1" x14ac:dyDescent="0.25">
      <c r="A185" s="44" t="s">
        <v>754</v>
      </c>
      <c r="B185" s="61" t="s">
        <v>752</v>
      </c>
      <c r="C185" s="33">
        <v>55</v>
      </c>
      <c r="D185" s="33">
        <v>3.42</v>
      </c>
      <c r="E185" s="33">
        <v>0.2</v>
      </c>
      <c r="F185" s="62">
        <f t="shared" si="16"/>
        <v>58.42</v>
      </c>
      <c r="G185" s="34"/>
      <c r="I185" s="4"/>
      <c r="J185" s="3"/>
    </row>
    <row r="186" spans="1:10" s="1" customFormat="1" x14ac:dyDescent="0.25">
      <c r="A186" s="44" t="s">
        <v>753</v>
      </c>
      <c r="B186" s="61" t="s">
        <v>755</v>
      </c>
      <c r="C186" s="33">
        <v>75</v>
      </c>
      <c r="D186" s="33">
        <v>3.42</v>
      </c>
      <c r="E186" s="33">
        <v>0.2</v>
      </c>
      <c r="F186" s="62">
        <f t="shared" si="16"/>
        <v>78.42</v>
      </c>
      <c r="G186" s="34"/>
      <c r="I186" s="4"/>
      <c r="J186" s="3"/>
    </row>
    <row r="187" spans="1:10" s="1" customFormat="1" x14ac:dyDescent="0.25">
      <c r="A187" s="78" t="s">
        <v>86</v>
      </c>
      <c r="B187" s="79" t="s">
        <v>18</v>
      </c>
      <c r="C187" s="93"/>
      <c r="D187" s="93"/>
      <c r="E187" s="93"/>
      <c r="F187" s="94"/>
      <c r="G187" s="34"/>
      <c r="I187" s="4"/>
      <c r="J187" s="3"/>
    </row>
    <row r="188" spans="1:10" s="1" customFormat="1" x14ac:dyDescent="0.25">
      <c r="A188" s="37" t="s">
        <v>87</v>
      </c>
      <c r="B188" s="38" t="s">
        <v>8</v>
      </c>
      <c r="C188" s="33"/>
      <c r="D188" s="33"/>
      <c r="E188" s="33"/>
      <c r="F188" s="62"/>
      <c r="G188" s="34"/>
      <c r="I188" s="4"/>
      <c r="J188" s="3"/>
    </row>
    <row r="189" spans="1:10" s="1" customFormat="1" hidden="1" x14ac:dyDescent="0.25">
      <c r="A189" s="30" t="s">
        <v>314</v>
      </c>
      <c r="B189" s="31" t="s">
        <v>242</v>
      </c>
      <c r="C189" s="33">
        <v>40</v>
      </c>
      <c r="D189" s="33"/>
      <c r="E189" s="33"/>
      <c r="F189" s="62">
        <f>C189+D189</f>
        <v>40</v>
      </c>
      <c r="G189" s="34">
        <f t="shared" si="12"/>
        <v>40</v>
      </c>
      <c r="I189" s="4"/>
      <c r="J189" s="3"/>
    </row>
    <row r="190" spans="1:10" s="1" customFormat="1" x14ac:dyDescent="0.25">
      <c r="A190" s="30" t="s">
        <v>315</v>
      </c>
      <c r="B190" s="31" t="s">
        <v>384</v>
      </c>
      <c r="C190" s="33">
        <v>52</v>
      </c>
      <c r="D190" s="33"/>
      <c r="E190" s="33"/>
      <c r="F190" s="62">
        <f t="shared" ref="F190:F192" si="17">C190+D190</f>
        <v>52</v>
      </c>
      <c r="G190" s="34">
        <f t="shared" si="12"/>
        <v>52</v>
      </c>
      <c r="I190" s="4"/>
      <c r="J190" s="3"/>
    </row>
    <row r="191" spans="1:10" s="1" customFormat="1" x14ac:dyDescent="0.25">
      <c r="A191" s="30" t="s">
        <v>316</v>
      </c>
      <c r="B191" s="31" t="s">
        <v>243</v>
      </c>
      <c r="C191" s="33">
        <v>57</v>
      </c>
      <c r="D191" s="33"/>
      <c r="E191" s="33"/>
      <c r="F191" s="62">
        <f t="shared" si="17"/>
        <v>57</v>
      </c>
      <c r="G191" s="34">
        <f t="shared" si="12"/>
        <v>57</v>
      </c>
      <c r="I191" s="4"/>
      <c r="J191" s="3"/>
    </row>
    <row r="192" spans="1:10" s="1" customFormat="1" ht="30.2" hidden="1" customHeight="1" x14ac:dyDescent="0.25">
      <c r="A192" s="30" t="s">
        <v>317</v>
      </c>
      <c r="B192" s="31" t="s">
        <v>244</v>
      </c>
      <c r="C192" s="33">
        <v>60</v>
      </c>
      <c r="D192" s="33"/>
      <c r="E192" s="33"/>
      <c r="F192" s="62">
        <f t="shared" si="17"/>
        <v>60</v>
      </c>
      <c r="G192" s="34">
        <f t="shared" si="12"/>
        <v>60</v>
      </c>
      <c r="I192" s="4"/>
      <c r="J192" s="3"/>
    </row>
    <row r="193" spans="1:10" s="3" customFormat="1" x14ac:dyDescent="0.25">
      <c r="A193" s="37" t="s">
        <v>88</v>
      </c>
      <c r="B193" s="38" t="s">
        <v>9</v>
      </c>
      <c r="C193" s="52"/>
      <c r="D193" s="52"/>
      <c r="E193" s="52"/>
      <c r="F193" s="89"/>
      <c r="G193" s="34"/>
      <c r="I193" s="4"/>
    </row>
    <row r="194" spans="1:10" s="1" customFormat="1" hidden="1" x14ac:dyDescent="0.25">
      <c r="A194" s="44" t="s">
        <v>238</v>
      </c>
      <c r="B194" s="31" t="s">
        <v>245</v>
      </c>
      <c r="C194" s="33">
        <v>30</v>
      </c>
      <c r="D194" s="33"/>
      <c r="E194" s="33"/>
      <c r="F194" s="62">
        <v>30</v>
      </c>
      <c r="G194" s="34">
        <f t="shared" si="12"/>
        <v>30</v>
      </c>
      <c r="I194" s="4"/>
      <c r="J194" s="3"/>
    </row>
    <row r="195" spans="1:10" s="1" customFormat="1" x14ac:dyDescent="0.25">
      <c r="A195" s="30" t="s">
        <v>239</v>
      </c>
      <c r="B195" s="31" t="s">
        <v>246</v>
      </c>
      <c r="C195" s="33">
        <v>42</v>
      </c>
      <c r="D195" s="33"/>
      <c r="E195" s="33"/>
      <c r="F195" s="62">
        <f>C195+D195</f>
        <v>42</v>
      </c>
      <c r="G195" s="34">
        <f t="shared" si="12"/>
        <v>42</v>
      </c>
      <c r="I195" s="4"/>
      <c r="J195" s="3"/>
    </row>
    <row r="196" spans="1:10" s="1" customFormat="1" x14ac:dyDescent="0.25">
      <c r="A196" s="30" t="s">
        <v>240</v>
      </c>
      <c r="B196" s="31" t="s">
        <v>247</v>
      </c>
      <c r="C196" s="33">
        <v>52</v>
      </c>
      <c r="D196" s="33"/>
      <c r="E196" s="33"/>
      <c r="F196" s="62">
        <f t="shared" ref="F196:F201" si="18">C196+D196</f>
        <v>52</v>
      </c>
      <c r="G196" s="34">
        <f t="shared" si="12"/>
        <v>52</v>
      </c>
      <c r="I196" s="4"/>
      <c r="J196" s="3"/>
    </row>
    <row r="197" spans="1:10" s="1" customFormat="1" ht="24.75" hidden="1" x14ac:dyDescent="0.25">
      <c r="A197" s="30" t="s">
        <v>241</v>
      </c>
      <c r="B197" s="31" t="s">
        <v>248</v>
      </c>
      <c r="C197" s="33">
        <v>55</v>
      </c>
      <c r="D197" s="33"/>
      <c r="E197" s="33"/>
      <c r="F197" s="62">
        <f t="shared" si="18"/>
        <v>55</v>
      </c>
      <c r="G197" s="34">
        <f t="shared" si="12"/>
        <v>55</v>
      </c>
      <c r="I197" s="4"/>
      <c r="J197" s="3"/>
    </row>
    <row r="198" spans="1:10" s="1" customFormat="1" x14ac:dyDescent="0.25">
      <c r="A198" s="30" t="s">
        <v>558</v>
      </c>
      <c r="B198" s="31" t="s">
        <v>559</v>
      </c>
      <c r="C198" s="33">
        <v>88</v>
      </c>
      <c r="D198" s="33"/>
      <c r="E198" s="33"/>
      <c r="F198" s="62">
        <f t="shared" si="18"/>
        <v>88</v>
      </c>
      <c r="G198" s="34"/>
      <c r="I198" s="4"/>
      <c r="J198" s="3"/>
    </row>
    <row r="199" spans="1:10" s="1" customFormat="1" x14ac:dyDescent="0.25">
      <c r="A199" s="30" t="s">
        <v>560</v>
      </c>
      <c r="B199" s="31" t="s">
        <v>561</v>
      </c>
      <c r="C199" s="33">
        <v>80</v>
      </c>
      <c r="D199" s="33"/>
      <c r="E199" s="33"/>
      <c r="F199" s="62">
        <f t="shared" si="18"/>
        <v>80</v>
      </c>
      <c r="G199" s="34"/>
      <c r="I199" s="4"/>
      <c r="J199" s="3"/>
    </row>
    <row r="200" spans="1:10" s="5" customFormat="1" x14ac:dyDescent="0.25">
      <c r="A200" s="39" t="s">
        <v>89</v>
      </c>
      <c r="B200" s="40" t="s">
        <v>562</v>
      </c>
      <c r="C200" s="41">
        <v>26.58</v>
      </c>
      <c r="D200" s="41">
        <v>1.08</v>
      </c>
      <c r="E200" s="41">
        <f>D200*20/120</f>
        <v>0.18000000000000002</v>
      </c>
      <c r="F200" s="62">
        <f t="shared" si="18"/>
        <v>27.659999999999997</v>
      </c>
      <c r="G200" s="34">
        <f t="shared" si="12"/>
        <v>27.659999999999997</v>
      </c>
      <c r="I200" s="4"/>
      <c r="J200" s="69"/>
    </row>
    <row r="201" spans="1:10" s="5" customFormat="1" ht="48" x14ac:dyDescent="0.25">
      <c r="A201" s="39" t="s">
        <v>357</v>
      </c>
      <c r="B201" s="58" t="s">
        <v>358</v>
      </c>
      <c r="C201" s="41">
        <v>63.26</v>
      </c>
      <c r="D201" s="41">
        <v>0.31</v>
      </c>
      <c r="E201" s="41">
        <f t="shared" ref="E201" si="19">D201*20/120</f>
        <v>5.1666666666666666E-2</v>
      </c>
      <c r="F201" s="62">
        <f t="shared" si="18"/>
        <v>63.57</v>
      </c>
      <c r="G201" s="34">
        <f t="shared" si="12"/>
        <v>63.57</v>
      </c>
      <c r="I201" s="4"/>
      <c r="J201" s="69"/>
    </row>
    <row r="202" spans="1:10" s="1" customFormat="1" x14ac:dyDescent="0.25">
      <c r="A202" s="78" t="s">
        <v>90</v>
      </c>
      <c r="B202" s="79" t="s">
        <v>16</v>
      </c>
      <c r="C202" s="93"/>
      <c r="D202" s="93"/>
      <c r="E202" s="93"/>
      <c r="F202" s="94"/>
      <c r="G202" s="34"/>
      <c r="I202" s="4"/>
      <c r="J202" s="3"/>
    </row>
    <row r="203" spans="1:10" s="1" customFormat="1" x14ac:dyDescent="0.25">
      <c r="A203" s="30" t="s">
        <v>91</v>
      </c>
      <c r="B203" s="31" t="s">
        <v>19</v>
      </c>
      <c r="C203" s="41">
        <v>18.899999999999999</v>
      </c>
      <c r="D203" s="41">
        <v>3.54</v>
      </c>
      <c r="E203" s="41">
        <v>0.59</v>
      </c>
      <c r="F203" s="88">
        <f>C203+D203</f>
        <v>22.439999999999998</v>
      </c>
      <c r="G203" s="34">
        <f t="shared" si="12"/>
        <v>22.439999999999998</v>
      </c>
      <c r="I203" s="4"/>
      <c r="J203" s="3"/>
    </row>
    <row r="204" spans="1:10" s="1" customFormat="1" x14ac:dyDescent="0.25">
      <c r="A204" s="30" t="s">
        <v>743</v>
      </c>
      <c r="B204" s="31" t="s">
        <v>744</v>
      </c>
      <c r="C204" s="41">
        <v>4.47</v>
      </c>
      <c r="D204" s="41">
        <v>0.03</v>
      </c>
      <c r="E204" s="41">
        <v>0.01</v>
      </c>
      <c r="F204" s="88">
        <f>C204+D204</f>
        <v>4.5</v>
      </c>
      <c r="G204" s="34"/>
      <c r="I204" s="4"/>
      <c r="J204" s="3"/>
    </row>
    <row r="205" spans="1:10" s="1" customFormat="1" x14ac:dyDescent="0.25">
      <c r="A205" s="78" t="s">
        <v>92</v>
      </c>
      <c r="B205" s="79" t="s">
        <v>111</v>
      </c>
      <c r="C205" s="93"/>
      <c r="D205" s="93"/>
      <c r="E205" s="93"/>
      <c r="F205" s="94"/>
      <c r="G205" s="34"/>
      <c r="I205" s="4"/>
      <c r="J205" s="3"/>
    </row>
    <row r="206" spans="1:10" s="3" customFormat="1" x14ac:dyDescent="0.25">
      <c r="A206" s="37" t="s">
        <v>93</v>
      </c>
      <c r="B206" s="38" t="s">
        <v>8</v>
      </c>
      <c r="C206" s="52"/>
      <c r="D206" s="52"/>
      <c r="E206" s="52"/>
      <c r="F206" s="89"/>
      <c r="G206" s="34"/>
      <c r="I206" s="4"/>
    </row>
    <row r="207" spans="1:10" s="1" customFormat="1" ht="30.2" hidden="1" customHeight="1" x14ac:dyDescent="0.25">
      <c r="A207" s="30" t="s">
        <v>359</v>
      </c>
      <c r="B207" s="31" t="s">
        <v>385</v>
      </c>
      <c r="C207" s="33">
        <v>40</v>
      </c>
      <c r="D207" s="33"/>
      <c r="E207" s="33"/>
      <c r="F207" s="62">
        <f>C207+D207</f>
        <v>40</v>
      </c>
      <c r="G207" s="34">
        <f t="shared" si="12"/>
        <v>40</v>
      </c>
      <c r="I207" s="4"/>
      <c r="J207" s="3"/>
    </row>
    <row r="208" spans="1:10" s="1" customFormat="1" ht="30.2" customHeight="1" x14ac:dyDescent="0.25">
      <c r="A208" s="30" t="s">
        <v>360</v>
      </c>
      <c r="B208" s="31" t="s">
        <v>387</v>
      </c>
      <c r="C208" s="33">
        <v>52</v>
      </c>
      <c r="D208" s="33"/>
      <c r="E208" s="33"/>
      <c r="F208" s="62">
        <f t="shared" ref="F208:F217" si="20">C208+D208</f>
        <v>52</v>
      </c>
      <c r="G208" s="34">
        <f t="shared" si="12"/>
        <v>52</v>
      </c>
      <c r="I208" s="4"/>
      <c r="J208" s="3"/>
    </row>
    <row r="209" spans="1:10" s="1" customFormat="1" ht="30.2" customHeight="1" x14ac:dyDescent="0.25">
      <c r="A209" s="30" t="s">
        <v>361</v>
      </c>
      <c r="B209" s="31" t="s">
        <v>386</v>
      </c>
      <c r="C209" s="33">
        <v>57</v>
      </c>
      <c r="D209" s="33"/>
      <c r="E209" s="33"/>
      <c r="F209" s="62">
        <f t="shared" si="20"/>
        <v>57</v>
      </c>
      <c r="G209" s="34">
        <f t="shared" si="12"/>
        <v>57</v>
      </c>
      <c r="I209" s="4"/>
      <c r="J209" s="3"/>
    </row>
    <row r="210" spans="1:10" s="1" customFormat="1" ht="30.2" hidden="1" customHeight="1" x14ac:dyDescent="0.25">
      <c r="A210" s="30" t="s">
        <v>362</v>
      </c>
      <c r="B210" s="31" t="s">
        <v>367</v>
      </c>
      <c r="C210" s="33">
        <v>60</v>
      </c>
      <c r="D210" s="33"/>
      <c r="E210" s="33"/>
      <c r="F210" s="62">
        <f t="shared" si="20"/>
        <v>60</v>
      </c>
      <c r="G210" s="34">
        <f t="shared" si="12"/>
        <v>60</v>
      </c>
      <c r="I210" s="4"/>
      <c r="J210" s="3"/>
    </row>
    <row r="211" spans="1:10" s="3" customFormat="1" x14ac:dyDescent="0.25">
      <c r="A211" s="37" t="s">
        <v>99</v>
      </c>
      <c r="B211" s="38" t="s">
        <v>9</v>
      </c>
      <c r="C211" s="52"/>
      <c r="D211" s="52"/>
      <c r="E211" s="52"/>
      <c r="F211" s="62"/>
      <c r="G211" s="34"/>
      <c r="I211" s="4"/>
    </row>
    <row r="212" spans="1:10" s="1" customFormat="1" hidden="1" x14ac:dyDescent="0.25">
      <c r="A212" s="44" t="s">
        <v>363</v>
      </c>
      <c r="B212" s="31" t="s">
        <v>368</v>
      </c>
      <c r="C212" s="33">
        <v>30</v>
      </c>
      <c r="D212" s="33"/>
      <c r="E212" s="33"/>
      <c r="F212" s="62">
        <f t="shared" si="20"/>
        <v>30</v>
      </c>
      <c r="G212" s="34">
        <f t="shared" si="12"/>
        <v>30</v>
      </c>
      <c r="I212" s="4"/>
      <c r="J212" s="3"/>
    </row>
    <row r="213" spans="1:10" s="1" customFormat="1" x14ac:dyDescent="0.25">
      <c r="A213" s="30" t="s">
        <v>364</v>
      </c>
      <c r="B213" s="31" t="s">
        <v>369</v>
      </c>
      <c r="C213" s="33">
        <v>42</v>
      </c>
      <c r="D213" s="33"/>
      <c r="E213" s="33"/>
      <c r="F213" s="62">
        <f t="shared" si="20"/>
        <v>42</v>
      </c>
      <c r="G213" s="34">
        <f t="shared" si="12"/>
        <v>42</v>
      </c>
      <c r="I213" s="4"/>
      <c r="J213" s="3"/>
    </row>
    <row r="214" spans="1:10" s="1" customFormat="1" x14ac:dyDescent="0.25">
      <c r="A214" s="30" t="s">
        <v>365</v>
      </c>
      <c r="B214" s="31" t="s">
        <v>370</v>
      </c>
      <c r="C214" s="33">
        <v>52</v>
      </c>
      <c r="D214" s="33"/>
      <c r="E214" s="33"/>
      <c r="F214" s="62">
        <f t="shared" si="20"/>
        <v>52</v>
      </c>
      <c r="G214" s="34">
        <f t="shared" si="12"/>
        <v>52</v>
      </c>
      <c r="I214" s="4"/>
      <c r="J214" s="3"/>
    </row>
    <row r="215" spans="1:10" s="1" customFormat="1" ht="24.75" hidden="1" x14ac:dyDescent="0.25">
      <c r="A215" s="30" t="s">
        <v>366</v>
      </c>
      <c r="B215" s="31" t="s">
        <v>371</v>
      </c>
      <c r="C215" s="33">
        <v>55</v>
      </c>
      <c r="D215" s="33"/>
      <c r="E215" s="33"/>
      <c r="F215" s="62">
        <f t="shared" si="20"/>
        <v>55</v>
      </c>
      <c r="G215" s="34">
        <f t="shared" si="12"/>
        <v>55</v>
      </c>
      <c r="I215" s="4"/>
      <c r="J215" s="3"/>
    </row>
    <row r="216" spans="1:10" s="1" customFormat="1" x14ac:dyDescent="0.25">
      <c r="A216" s="30" t="s">
        <v>363</v>
      </c>
      <c r="B216" s="31" t="s">
        <v>564</v>
      </c>
      <c r="C216" s="33">
        <v>88</v>
      </c>
      <c r="D216" s="33"/>
      <c r="E216" s="33"/>
      <c r="F216" s="62">
        <f t="shared" si="20"/>
        <v>88</v>
      </c>
      <c r="G216" s="34"/>
      <c r="I216" s="4"/>
      <c r="J216" s="3"/>
    </row>
    <row r="217" spans="1:10" s="1" customFormat="1" x14ac:dyDescent="0.25">
      <c r="A217" s="30" t="s">
        <v>364</v>
      </c>
      <c r="B217" s="31" t="s">
        <v>565</v>
      </c>
      <c r="C217" s="33">
        <v>80</v>
      </c>
      <c r="D217" s="33"/>
      <c r="E217" s="33"/>
      <c r="F217" s="62">
        <f t="shared" si="20"/>
        <v>80</v>
      </c>
      <c r="G217" s="34"/>
      <c r="I217" s="4"/>
      <c r="J217" s="3"/>
    </row>
    <row r="218" spans="1:10" s="1" customFormat="1" x14ac:dyDescent="0.25">
      <c r="A218" s="78" t="s">
        <v>129</v>
      </c>
      <c r="B218" s="79" t="s">
        <v>130</v>
      </c>
      <c r="C218" s="93"/>
      <c r="D218" s="93"/>
      <c r="E218" s="93"/>
      <c r="F218" s="94"/>
      <c r="G218" s="34"/>
      <c r="I218" s="4"/>
      <c r="J218" s="3"/>
    </row>
    <row r="219" spans="1:10" s="1" customFormat="1" x14ac:dyDescent="0.25">
      <c r="A219" s="37" t="s">
        <v>131</v>
      </c>
      <c r="B219" s="38" t="s">
        <v>8</v>
      </c>
      <c r="C219" s="33"/>
      <c r="D219" s="41"/>
      <c r="E219" s="33"/>
      <c r="F219" s="62"/>
      <c r="G219" s="34"/>
      <c r="I219" s="4"/>
      <c r="J219" s="3"/>
    </row>
    <row r="220" spans="1:10" s="1" customFormat="1" ht="24" hidden="1" x14ac:dyDescent="0.25">
      <c r="A220" s="44" t="s">
        <v>249</v>
      </c>
      <c r="B220" s="47" t="s">
        <v>257</v>
      </c>
      <c r="C220" s="33">
        <f>F220-D220</f>
        <v>39.700000000000003</v>
      </c>
      <c r="D220" s="41">
        <v>0.3</v>
      </c>
      <c r="E220" s="33">
        <f>D220*20/120</f>
        <v>0.05</v>
      </c>
      <c r="F220" s="62">
        <v>40</v>
      </c>
      <c r="G220" s="34">
        <f t="shared" si="12"/>
        <v>40</v>
      </c>
      <c r="I220" s="4"/>
      <c r="J220" s="3"/>
    </row>
    <row r="221" spans="1:10" s="1" customFormat="1" ht="24" x14ac:dyDescent="0.25">
      <c r="A221" s="30" t="s">
        <v>250</v>
      </c>
      <c r="B221" s="47" t="s">
        <v>258</v>
      </c>
      <c r="C221" s="33">
        <v>47</v>
      </c>
      <c r="D221" s="41"/>
      <c r="E221" s="33"/>
      <c r="F221" s="62">
        <f t="shared" ref="F221:F228" si="21">C221+D221</f>
        <v>47</v>
      </c>
      <c r="G221" s="34">
        <f t="shared" si="12"/>
        <v>47</v>
      </c>
      <c r="I221" s="4"/>
      <c r="J221" s="3"/>
    </row>
    <row r="222" spans="1:10" s="1" customFormat="1" ht="24" hidden="1" x14ac:dyDescent="0.25">
      <c r="A222" s="30" t="s">
        <v>251</v>
      </c>
      <c r="B222" s="47" t="s">
        <v>259</v>
      </c>
      <c r="C222" s="33">
        <f t="shared" ref="C222:C228" ca="1" si="22">F222-D222</f>
        <v>50</v>
      </c>
      <c r="D222" s="41"/>
      <c r="E222" s="33"/>
      <c r="F222" s="62">
        <f t="shared" ca="1" si="21"/>
        <v>80</v>
      </c>
      <c r="G222" s="34">
        <f t="shared" ca="1" si="12"/>
        <v>50</v>
      </c>
      <c r="I222" s="4"/>
      <c r="J222" s="3"/>
    </row>
    <row r="223" spans="1:10" s="1" customFormat="1" ht="24" hidden="1" x14ac:dyDescent="0.25">
      <c r="A223" s="30" t="s">
        <v>252</v>
      </c>
      <c r="B223" s="47" t="s">
        <v>260</v>
      </c>
      <c r="C223" s="33">
        <f t="shared" ca="1" si="22"/>
        <v>55</v>
      </c>
      <c r="D223" s="41"/>
      <c r="E223" s="33"/>
      <c r="F223" s="62">
        <f t="shared" ca="1" si="21"/>
        <v>80</v>
      </c>
      <c r="G223" s="34">
        <f t="shared" ca="1" si="12"/>
        <v>55</v>
      </c>
      <c r="I223" s="4"/>
      <c r="J223" s="3"/>
    </row>
    <row r="224" spans="1:10" s="3" customFormat="1" x14ac:dyDescent="0.25">
      <c r="A224" s="37" t="s">
        <v>132</v>
      </c>
      <c r="B224" s="38" t="s">
        <v>9</v>
      </c>
      <c r="C224" s="33"/>
      <c r="D224" s="59"/>
      <c r="E224" s="33"/>
      <c r="F224" s="62"/>
      <c r="G224" s="34"/>
      <c r="I224" s="4"/>
    </row>
    <row r="225" spans="1:10" s="1" customFormat="1" ht="18.75" hidden="1" customHeight="1" x14ac:dyDescent="0.25">
      <c r="A225" s="30" t="s">
        <v>253</v>
      </c>
      <c r="B225" s="31" t="s">
        <v>261</v>
      </c>
      <c r="C225" s="33">
        <f t="shared" ca="1" si="22"/>
        <v>30</v>
      </c>
      <c r="D225" s="41"/>
      <c r="E225" s="33"/>
      <c r="F225" s="62">
        <f t="shared" ca="1" si="21"/>
        <v>80</v>
      </c>
      <c r="G225" s="34">
        <f t="shared" ca="1" si="12"/>
        <v>30</v>
      </c>
      <c r="I225" s="4"/>
      <c r="J225" s="3"/>
    </row>
    <row r="226" spans="1:10" s="1" customFormat="1" ht="25.5" customHeight="1" x14ac:dyDescent="0.25">
      <c r="A226" s="30" t="s">
        <v>254</v>
      </c>
      <c r="B226" s="31" t="s">
        <v>262</v>
      </c>
      <c r="C226" s="33">
        <v>40</v>
      </c>
      <c r="D226" s="41"/>
      <c r="E226" s="33"/>
      <c r="F226" s="62">
        <f t="shared" si="21"/>
        <v>40</v>
      </c>
      <c r="G226" s="34">
        <f t="shared" si="12"/>
        <v>40</v>
      </c>
      <c r="I226" s="4"/>
      <c r="J226" s="3"/>
    </row>
    <row r="227" spans="1:10" s="1" customFormat="1" ht="24.75" hidden="1" x14ac:dyDescent="0.25">
      <c r="A227" s="30" t="s">
        <v>255</v>
      </c>
      <c r="B227" s="31" t="s">
        <v>263</v>
      </c>
      <c r="C227" s="33">
        <f t="shared" ca="1" si="22"/>
        <v>39.700000000000003</v>
      </c>
      <c r="D227" s="41">
        <v>0.3</v>
      </c>
      <c r="E227" s="33">
        <f t="shared" ref="E227:E228" si="23">D227*20/120</f>
        <v>0.05</v>
      </c>
      <c r="F227" s="62">
        <f t="shared" ca="1" si="21"/>
        <v>80</v>
      </c>
      <c r="G227" s="34">
        <f t="shared" ca="1" si="12"/>
        <v>40</v>
      </c>
      <c r="I227" s="4"/>
      <c r="J227" s="3"/>
    </row>
    <row r="228" spans="1:10" s="1" customFormat="1" ht="24.75" hidden="1" x14ac:dyDescent="0.25">
      <c r="A228" s="30" t="s">
        <v>256</v>
      </c>
      <c r="B228" s="31" t="s">
        <v>311</v>
      </c>
      <c r="C228" s="33">
        <f t="shared" ca="1" si="22"/>
        <v>39.700000000000003</v>
      </c>
      <c r="D228" s="41">
        <v>0.3</v>
      </c>
      <c r="E228" s="33">
        <f t="shared" si="23"/>
        <v>0.05</v>
      </c>
      <c r="F228" s="62">
        <f t="shared" ca="1" si="21"/>
        <v>80</v>
      </c>
      <c r="G228" s="34">
        <f t="shared" ca="1" si="12"/>
        <v>40</v>
      </c>
      <c r="I228" s="4"/>
      <c r="J228" s="3"/>
    </row>
    <row r="229" spans="1:10" s="1" customFormat="1" x14ac:dyDescent="0.25">
      <c r="A229" s="30" t="s">
        <v>269</v>
      </c>
      <c r="B229" s="31" t="s">
        <v>511</v>
      </c>
      <c r="C229" s="33">
        <v>80</v>
      </c>
      <c r="D229" s="41"/>
      <c r="E229" s="33"/>
      <c r="F229" s="62">
        <f>C229+D229</f>
        <v>80</v>
      </c>
      <c r="G229" s="34"/>
      <c r="I229" s="4"/>
      <c r="J229" s="3"/>
    </row>
    <row r="230" spans="1:10" s="1" customFormat="1" x14ac:dyDescent="0.25">
      <c r="A230" s="30" t="s">
        <v>134</v>
      </c>
      <c r="B230" s="31" t="s">
        <v>264</v>
      </c>
      <c r="C230" s="33">
        <v>19</v>
      </c>
      <c r="D230" s="33">
        <f>лор!D14</f>
        <v>0.34</v>
      </c>
      <c r="E230" s="33">
        <f>лор!E14</f>
        <v>0.04</v>
      </c>
      <c r="F230" s="62">
        <f>C230+D230</f>
        <v>19.34</v>
      </c>
      <c r="G230" s="34">
        <f t="shared" si="12"/>
        <v>19.34</v>
      </c>
      <c r="I230" s="4"/>
      <c r="J230" s="3"/>
    </row>
    <row r="231" spans="1:10" s="1" customFormat="1" x14ac:dyDescent="0.25">
      <c r="A231" s="30" t="s">
        <v>135</v>
      </c>
      <c r="B231" s="31" t="s">
        <v>265</v>
      </c>
      <c r="C231" s="33">
        <v>27</v>
      </c>
      <c r="D231" s="33">
        <f>лор!D15</f>
        <v>0.34</v>
      </c>
      <c r="E231" s="33">
        <f>лор!E15</f>
        <v>0.04</v>
      </c>
      <c r="F231" s="62">
        <f t="shared" ref="F231:F256" si="24">C231+D231</f>
        <v>27.34</v>
      </c>
      <c r="G231" s="34">
        <f t="shared" si="12"/>
        <v>27.34</v>
      </c>
      <c r="I231" s="4"/>
      <c r="J231" s="3"/>
    </row>
    <row r="232" spans="1:10" s="1" customFormat="1" x14ac:dyDescent="0.25">
      <c r="A232" s="30" t="s">
        <v>136</v>
      </c>
      <c r="B232" s="31" t="s">
        <v>266</v>
      </c>
      <c r="C232" s="33">
        <v>37</v>
      </c>
      <c r="D232" s="33">
        <f>лор!D16</f>
        <v>0.34</v>
      </c>
      <c r="E232" s="33">
        <f>лор!E16</f>
        <v>0.04</v>
      </c>
      <c r="F232" s="62">
        <f t="shared" si="24"/>
        <v>37.340000000000003</v>
      </c>
      <c r="G232" s="34">
        <f t="shared" si="12"/>
        <v>37.340000000000003</v>
      </c>
      <c r="I232" s="4"/>
      <c r="J232" s="3"/>
    </row>
    <row r="233" spans="1:10" s="2" customFormat="1" hidden="1" x14ac:dyDescent="0.25">
      <c r="A233" s="35" t="s">
        <v>137</v>
      </c>
      <c r="B233" s="28" t="s">
        <v>154</v>
      </c>
      <c r="C233" s="33">
        <f>лор!C17</f>
        <v>0</v>
      </c>
      <c r="D233" s="33">
        <f>лор!D17</f>
        <v>0</v>
      </c>
      <c r="E233" s="33">
        <f>лор!E17</f>
        <v>0</v>
      </c>
      <c r="F233" s="62">
        <f t="shared" si="24"/>
        <v>0</v>
      </c>
      <c r="G233" s="34">
        <f t="shared" si="12"/>
        <v>0</v>
      </c>
      <c r="I233" s="65"/>
      <c r="J233" s="64"/>
    </row>
    <row r="234" spans="1:10" s="1" customFormat="1" x14ac:dyDescent="0.25">
      <c r="A234" s="30" t="s">
        <v>138</v>
      </c>
      <c r="B234" s="31" t="s">
        <v>282</v>
      </c>
      <c r="C234" s="33">
        <v>37</v>
      </c>
      <c r="D234" s="33">
        <f>лор!D18</f>
        <v>0.34</v>
      </c>
      <c r="E234" s="33">
        <f>лор!E18</f>
        <v>0.04</v>
      </c>
      <c r="F234" s="62">
        <f t="shared" si="24"/>
        <v>37.340000000000003</v>
      </c>
      <c r="G234" s="34">
        <f t="shared" si="12"/>
        <v>37.340000000000003</v>
      </c>
      <c r="I234" s="4"/>
      <c r="J234" s="3"/>
    </row>
    <row r="235" spans="1:10" s="1" customFormat="1" x14ac:dyDescent="0.25">
      <c r="A235" s="30" t="s">
        <v>139</v>
      </c>
      <c r="B235" s="31" t="s">
        <v>267</v>
      </c>
      <c r="C235" s="33">
        <v>19</v>
      </c>
      <c r="D235" s="33">
        <f>лор!D19</f>
        <v>0.34</v>
      </c>
      <c r="E235" s="33">
        <f>лор!E19</f>
        <v>0.04</v>
      </c>
      <c r="F235" s="62">
        <f t="shared" si="24"/>
        <v>19.34</v>
      </c>
      <c r="G235" s="34">
        <f t="shared" si="12"/>
        <v>19.34</v>
      </c>
      <c r="I235" s="4"/>
      <c r="J235" s="3"/>
    </row>
    <row r="236" spans="1:10" s="1" customFormat="1" ht="24.75" x14ac:dyDescent="0.25">
      <c r="A236" s="30" t="s">
        <v>140</v>
      </c>
      <c r="B236" s="31" t="s">
        <v>268</v>
      </c>
      <c r="C236" s="33">
        <v>32</v>
      </c>
      <c r="D236" s="33">
        <f>лор!D20</f>
        <v>0.34</v>
      </c>
      <c r="E236" s="33">
        <f>лор!E20</f>
        <v>0.04</v>
      </c>
      <c r="F236" s="62">
        <f t="shared" si="24"/>
        <v>32.340000000000003</v>
      </c>
      <c r="G236" s="34">
        <f t="shared" si="12"/>
        <v>32.340000000000003</v>
      </c>
      <c r="I236" s="4"/>
      <c r="J236" s="3"/>
    </row>
    <row r="237" spans="1:10" s="2" customFormat="1" hidden="1" x14ac:dyDescent="0.25">
      <c r="A237" s="35" t="s">
        <v>141</v>
      </c>
      <c r="B237" s="28"/>
      <c r="C237" s="33">
        <f>лор!C21</f>
        <v>0</v>
      </c>
      <c r="D237" s="33">
        <f>лор!D21</f>
        <v>0</v>
      </c>
      <c r="E237" s="33">
        <f>лор!E21</f>
        <v>0</v>
      </c>
      <c r="F237" s="62">
        <f t="shared" si="24"/>
        <v>0</v>
      </c>
      <c r="G237" s="34">
        <f t="shared" si="12"/>
        <v>0</v>
      </c>
      <c r="I237" s="65"/>
      <c r="J237" s="64"/>
    </row>
    <row r="238" spans="1:10" s="1" customFormat="1" ht="24.75" x14ac:dyDescent="0.25">
      <c r="A238" s="30" t="s">
        <v>142</v>
      </c>
      <c r="B238" s="31" t="s">
        <v>273</v>
      </c>
      <c r="C238" s="33">
        <v>12</v>
      </c>
      <c r="D238" s="33">
        <f>лор!D22</f>
        <v>0.34</v>
      </c>
      <c r="E238" s="33">
        <f>лор!E22</f>
        <v>0.04</v>
      </c>
      <c r="F238" s="62">
        <f t="shared" si="24"/>
        <v>12.34</v>
      </c>
      <c r="G238" s="34">
        <f t="shared" si="12"/>
        <v>12.34</v>
      </c>
      <c r="I238" s="4"/>
      <c r="J238" s="3"/>
    </row>
    <row r="239" spans="1:10" s="2" customFormat="1" hidden="1" x14ac:dyDescent="0.25">
      <c r="A239" s="35" t="s">
        <v>144</v>
      </c>
      <c r="B239" s="28"/>
      <c r="C239" s="33">
        <f ca="1">лор!C23</f>
        <v>19</v>
      </c>
      <c r="D239" s="33">
        <f>лор!D23</f>
        <v>0</v>
      </c>
      <c r="E239" s="33">
        <f>лор!E23</f>
        <v>0</v>
      </c>
      <c r="F239" s="62">
        <f t="shared" ca="1" si="24"/>
        <v>19.34</v>
      </c>
      <c r="G239" s="34">
        <f t="shared" ref="G239:G266" ca="1" si="25">F239</f>
        <v>0</v>
      </c>
      <c r="I239" s="65"/>
      <c r="J239" s="64"/>
    </row>
    <row r="240" spans="1:10" s="2" customFormat="1" hidden="1" x14ac:dyDescent="0.25">
      <c r="A240" s="35" t="s">
        <v>145</v>
      </c>
      <c r="B240" s="28" t="s">
        <v>143</v>
      </c>
      <c r="C240" s="33">
        <f ca="1">лор!C24</f>
        <v>19</v>
      </c>
      <c r="D240" s="33">
        <f>лор!D24</f>
        <v>1.87</v>
      </c>
      <c r="E240" s="33">
        <f>лор!E24</f>
        <v>0.3116666666666667</v>
      </c>
      <c r="F240" s="62">
        <f t="shared" ca="1" si="24"/>
        <v>19.34</v>
      </c>
      <c r="G240" s="34">
        <f t="shared" ca="1" si="25"/>
        <v>30</v>
      </c>
      <c r="I240" s="65"/>
      <c r="J240" s="64"/>
    </row>
    <row r="241" spans="1:10" s="1" customFormat="1" x14ac:dyDescent="0.25">
      <c r="A241" s="30" t="s">
        <v>146</v>
      </c>
      <c r="B241" s="31" t="s">
        <v>274</v>
      </c>
      <c r="C241" s="33">
        <v>12</v>
      </c>
      <c r="D241" s="33">
        <f>лор!D25</f>
        <v>0.34</v>
      </c>
      <c r="E241" s="33">
        <f>лор!E25</f>
        <v>0.04</v>
      </c>
      <c r="F241" s="62">
        <f t="shared" si="24"/>
        <v>12.34</v>
      </c>
      <c r="G241" s="34">
        <f t="shared" si="25"/>
        <v>12.34</v>
      </c>
      <c r="I241" s="4"/>
      <c r="J241" s="3"/>
    </row>
    <row r="242" spans="1:10" s="1" customFormat="1" x14ac:dyDescent="0.25">
      <c r="A242" s="30" t="s">
        <v>147</v>
      </c>
      <c r="B242" s="31" t="s">
        <v>275</v>
      </c>
      <c r="C242" s="33">
        <v>12</v>
      </c>
      <c r="D242" s="33">
        <f>лор!D26</f>
        <v>0.34</v>
      </c>
      <c r="E242" s="33">
        <f>лор!E26</f>
        <v>0.04</v>
      </c>
      <c r="F242" s="62">
        <f t="shared" si="24"/>
        <v>12.34</v>
      </c>
      <c r="G242" s="34">
        <f t="shared" si="25"/>
        <v>12.34</v>
      </c>
      <c r="I242" s="4"/>
      <c r="J242" s="3"/>
    </row>
    <row r="243" spans="1:10" s="1" customFormat="1" ht="24.75" x14ac:dyDescent="0.25">
      <c r="A243" s="30" t="s">
        <v>148</v>
      </c>
      <c r="B243" s="31" t="s">
        <v>276</v>
      </c>
      <c r="C243" s="33">
        <v>37</v>
      </c>
      <c r="D243" s="33">
        <f>лор!D27</f>
        <v>0.34</v>
      </c>
      <c r="E243" s="33">
        <f>лор!E27</f>
        <v>0.04</v>
      </c>
      <c r="F243" s="62">
        <f t="shared" si="24"/>
        <v>37.340000000000003</v>
      </c>
      <c r="G243" s="34">
        <f t="shared" si="25"/>
        <v>37.340000000000003</v>
      </c>
      <c r="I243" s="4"/>
      <c r="J243" s="3"/>
    </row>
    <row r="244" spans="1:10" s="2" customFormat="1" hidden="1" x14ac:dyDescent="0.25">
      <c r="A244" s="35" t="s">
        <v>150</v>
      </c>
      <c r="B244" s="28" t="s">
        <v>149</v>
      </c>
      <c r="C244" s="33">
        <f ca="1">лор!C28</f>
        <v>19</v>
      </c>
      <c r="D244" s="33">
        <f>лор!D28</f>
        <v>11.89</v>
      </c>
      <c r="E244" s="33">
        <f>лор!E28</f>
        <v>1.9816666666666667</v>
      </c>
      <c r="F244" s="62">
        <f t="shared" ca="1" si="24"/>
        <v>19.34</v>
      </c>
      <c r="G244" s="34">
        <f t="shared" ca="1" si="25"/>
        <v>30</v>
      </c>
      <c r="I244" s="65"/>
      <c r="J244" s="64"/>
    </row>
    <row r="245" spans="1:10" s="1" customFormat="1" ht="24.75" x14ac:dyDescent="0.25">
      <c r="A245" s="30" t="s">
        <v>151</v>
      </c>
      <c r="B245" s="31" t="s">
        <v>277</v>
      </c>
      <c r="C245" s="33">
        <v>15</v>
      </c>
      <c r="D245" s="33">
        <f>лор!D29</f>
        <v>0.34</v>
      </c>
      <c r="E245" s="33">
        <f>лор!E29</f>
        <v>0.04</v>
      </c>
      <c r="F245" s="62">
        <f t="shared" si="24"/>
        <v>15.34</v>
      </c>
      <c r="G245" s="34">
        <f t="shared" si="25"/>
        <v>15.34</v>
      </c>
      <c r="I245" s="4"/>
      <c r="J245" s="3"/>
    </row>
    <row r="246" spans="1:10" s="1" customFormat="1" x14ac:dyDescent="0.25">
      <c r="A246" s="30" t="s">
        <v>152</v>
      </c>
      <c r="B246" s="31" t="s">
        <v>278</v>
      </c>
      <c r="C246" s="33">
        <v>32</v>
      </c>
      <c r="D246" s="33">
        <f>лор!D30</f>
        <v>0.34</v>
      </c>
      <c r="E246" s="33">
        <f>лор!E30</f>
        <v>0.04</v>
      </c>
      <c r="F246" s="62">
        <f t="shared" si="24"/>
        <v>32.340000000000003</v>
      </c>
      <c r="G246" s="34">
        <f t="shared" si="25"/>
        <v>32.340000000000003</v>
      </c>
      <c r="I246" s="4"/>
      <c r="J246" s="3"/>
    </row>
    <row r="247" spans="1:10" s="1" customFormat="1" ht="23.25" customHeight="1" x14ac:dyDescent="0.25">
      <c r="A247" s="30" t="s">
        <v>153</v>
      </c>
      <c r="B247" s="31" t="s">
        <v>279</v>
      </c>
      <c r="C247" s="33">
        <v>22</v>
      </c>
      <c r="D247" s="33">
        <f>лор!D31</f>
        <v>0.34</v>
      </c>
      <c r="E247" s="33">
        <f>лор!E31</f>
        <v>0.04</v>
      </c>
      <c r="F247" s="62">
        <f t="shared" si="24"/>
        <v>22.34</v>
      </c>
      <c r="G247" s="34">
        <f t="shared" si="25"/>
        <v>22.34</v>
      </c>
      <c r="I247" s="4"/>
      <c r="J247" s="3"/>
    </row>
    <row r="248" spans="1:10" s="2" customFormat="1" hidden="1" x14ac:dyDescent="0.25">
      <c r="A248" s="35" t="s">
        <v>155</v>
      </c>
      <c r="B248" s="28" t="s">
        <v>157</v>
      </c>
      <c r="C248" s="33">
        <f ca="1">лор!C32</f>
        <v>19</v>
      </c>
      <c r="D248" s="33">
        <f>лор!D32</f>
        <v>3.09</v>
      </c>
      <c r="E248" s="33">
        <f>лор!E32</f>
        <v>0.51500000000000001</v>
      </c>
      <c r="F248" s="62">
        <f t="shared" ca="1" si="24"/>
        <v>19.34</v>
      </c>
      <c r="G248" s="34">
        <f t="shared" ca="1" si="25"/>
        <v>0</v>
      </c>
      <c r="I248" s="65"/>
      <c r="J248" s="64"/>
    </row>
    <row r="249" spans="1:10" s="1" customFormat="1" x14ac:dyDescent="0.25">
      <c r="A249" s="30" t="s">
        <v>156</v>
      </c>
      <c r="B249" s="31" t="s">
        <v>283</v>
      </c>
      <c r="C249" s="33">
        <v>13</v>
      </c>
      <c r="D249" s="33">
        <f>лор!D33</f>
        <v>0.34</v>
      </c>
      <c r="E249" s="33">
        <f>лор!E33</f>
        <v>0.04</v>
      </c>
      <c r="F249" s="62">
        <f t="shared" si="24"/>
        <v>13.34</v>
      </c>
      <c r="G249" s="34">
        <f t="shared" si="25"/>
        <v>13.34</v>
      </c>
      <c r="I249" s="4"/>
      <c r="J249" s="3"/>
    </row>
    <row r="250" spans="1:10" s="1" customFormat="1" x14ac:dyDescent="0.25">
      <c r="A250" s="30" t="s">
        <v>158</v>
      </c>
      <c r="B250" s="31" t="s">
        <v>284</v>
      </c>
      <c r="C250" s="33">
        <v>13</v>
      </c>
      <c r="D250" s="33">
        <f>лор!D34</f>
        <v>0.34</v>
      </c>
      <c r="E250" s="33">
        <f>лор!E34</f>
        <v>0.04</v>
      </c>
      <c r="F250" s="62">
        <f t="shared" si="24"/>
        <v>13.34</v>
      </c>
      <c r="G250" s="34">
        <f t="shared" si="25"/>
        <v>13.34</v>
      </c>
      <c r="I250" s="4"/>
      <c r="J250" s="3"/>
    </row>
    <row r="251" spans="1:10" s="1" customFormat="1" x14ac:dyDescent="0.25">
      <c r="A251" s="30" t="s">
        <v>159</v>
      </c>
      <c r="B251" s="31" t="s">
        <v>285</v>
      </c>
      <c r="C251" s="33">
        <v>17</v>
      </c>
      <c r="D251" s="33">
        <f>лор!D35</f>
        <v>0.34</v>
      </c>
      <c r="E251" s="33">
        <f>лор!E35</f>
        <v>0.04</v>
      </c>
      <c r="F251" s="62">
        <f t="shared" si="24"/>
        <v>17.34</v>
      </c>
      <c r="G251" s="34">
        <f t="shared" si="25"/>
        <v>17.34</v>
      </c>
      <c r="I251" s="4"/>
      <c r="J251" s="3"/>
    </row>
    <row r="252" spans="1:10" s="2" customFormat="1" hidden="1" x14ac:dyDescent="0.25">
      <c r="A252" s="35" t="s">
        <v>160</v>
      </c>
      <c r="B252" s="28" t="s">
        <v>162</v>
      </c>
      <c r="C252" s="33">
        <f ca="1">лор!C36</f>
        <v>19</v>
      </c>
      <c r="D252" s="33">
        <f>лор!D36</f>
        <v>1.43</v>
      </c>
      <c r="E252" s="33">
        <f>лор!E36</f>
        <v>0.23833333333333331</v>
      </c>
      <c r="F252" s="62">
        <f t="shared" ca="1" si="24"/>
        <v>19.34</v>
      </c>
      <c r="G252" s="34">
        <f t="shared" ca="1" si="25"/>
        <v>10</v>
      </c>
      <c r="I252" s="65"/>
      <c r="J252" s="64"/>
    </row>
    <row r="253" spans="1:10" s="1" customFormat="1" x14ac:dyDescent="0.25">
      <c r="A253" s="30" t="s">
        <v>161</v>
      </c>
      <c r="B253" s="31" t="s">
        <v>286</v>
      </c>
      <c r="C253" s="33">
        <v>32</v>
      </c>
      <c r="D253" s="33">
        <f>лор!D37</f>
        <v>0.34</v>
      </c>
      <c r="E253" s="33">
        <f>лор!E37</f>
        <v>0.04</v>
      </c>
      <c r="F253" s="62">
        <f t="shared" si="24"/>
        <v>32.340000000000003</v>
      </c>
      <c r="G253" s="34">
        <f t="shared" si="25"/>
        <v>32.340000000000003</v>
      </c>
      <c r="I253" s="4"/>
      <c r="J253" s="3"/>
    </row>
    <row r="254" spans="1:10" s="2" customFormat="1" hidden="1" x14ac:dyDescent="0.25">
      <c r="A254" s="35" t="s">
        <v>163</v>
      </c>
      <c r="B254" s="28" t="s">
        <v>164</v>
      </c>
      <c r="C254" s="33">
        <f ca="1">лор!C38</f>
        <v>19</v>
      </c>
      <c r="D254" s="33">
        <f>лор!D38</f>
        <v>0.19</v>
      </c>
      <c r="E254" s="33">
        <f>лор!E38</f>
        <v>3.1666666666666662E-2</v>
      </c>
      <c r="F254" s="62">
        <f t="shared" ca="1" si="24"/>
        <v>19.34</v>
      </c>
      <c r="G254" s="34">
        <f t="shared" ca="1" si="25"/>
        <v>35</v>
      </c>
      <c r="I254" s="65"/>
      <c r="J254" s="64"/>
    </row>
    <row r="255" spans="1:10" s="2" customFormat="1" hidden="1" x14ac:dyDescent="0.25">
      <c r="A255" s="35" t="s">
        <v>166</v>
      </c>
      <c r="B255" s="28" t="s">
        <v>165</v>
      </c>
      <c r="C255" s="33">
        <f ca="1">лор!C39</f>
        <v>19</v>
      </c>
      <c r="D255" s="33">
        <f>лор!D39</f>
        <v>0.21</v>
      </c>
      <c r="E255" s="33">
        <f>лор!E39</f>
        <v>3.5000000000000003E-2</v>
      </c>
      <c r="F255" s="62">
        <f t="shared" ca="1" si="24"/>
        <v>19.34</v>
      </c>
      <c r="G255" s="34">
        <f t="shared" ca="1" si="25"/>
        <v>30</v>
      </c>
      <c r="I255" s="65"/>
      <c r="J255" s="64"/>
    </row>
    <row r="256" spans="1:10" s="1" customFormat="1" x14ac:dyDescent="0.25">
      <c r="A256" s="30" t="s">
        <v>167</v>
      </c>
      <c r="B256" s="31" t="s">
        <v>291</v>
      </c>
      <c r="C256" s="33">
        <v>22</v>
      </c>
      <c r="D256" s="33">
        <f>лор!D40</f>
        <v>0.34</v>
      </c>
      <c r="E256" s="33">
        <f>лор!E40</f>
        <v>0.04</v>
      </c>
      <c r="F256" s="62">
        <f t="shared" si="24"/>
        <v>22.34</v>
      </c>
      <c r="G256" s="34">
        <f t="shared" si="25"/>
        <v>22.34</v>
      </c>
      <c r="I256" s="4"/>
      <c r="J256" s="3"/>
    </row>
    <row r="257" spans="1:10" s="2" customFormat="1" hidden="1" x14ac:dyDescent="0.25">
      <c r="A257" s="35" t="s">
        <v>168</v>
      </c>
      <c r="B257" s="28" t="s">
        <v>169</v>
      </c>
      <c r="C257" s="33">
        <f ca="1">лор!C41</f>
        <v>19</v>
      </c>
      <c r="D257" s="36">
        <v>0.19</v>
      </c>
      <c r="E257" s="33">
        <f t="shared" ref="E257:E266" si="26">D257*20/120</f>
        <v>3.1666666666666662E-2</v>
      </c>
      <c r="F257" s="85">
        <f t="shared" ref="F257:F261" ca="1" si="27">C257+D257</f>
        <v>26</v>
      </c>
      <c r="G257" s="34">
        <f t="shared" ca="1" si="25"/>
        <v>30</v>
      </c>
      <c r="I257" s="65"/>
      <c r="J257" s="64"/>
    </row>
    <row r="258" spans="1:10" s="2" customFormat="1" hidden="1" x14ac:dyDescent="0.25">
      <c r="A258" s="35" t="s">
        <v>170</v>
      </c>
      <c r="B258" s="28" t="s">
        <v>175</v>
      </c>
      <c r="C258" s="33">
        <f ca="1">лор!C42</f>
        <v>19</v>
      </c>
      <c r="D258" s="36">
        <v>0.18</v>
      </c>
      <c r="E258" s="33">
        <f t="shared" si="26"/>
        <v>2.9999999999999995E-2</v>
      </c>
      <c r="F258" s="85">
        <f t="shared" ca="1" si="27"/>
        <v>24</v>
      </c>
      <c r="G258" s="34">
        <f t="shared" ca="1" si="25"/>
        <v>30</v>
      </c>
      <c r="I258" s="65"/>
      <c r="J258" s="64"/>
    </row>
    <row r="259" spans="1:10" s="2" customFormat="1" ht="24.75" x14ac:dyDescent="0.25">
      <c r="A259" s="30" t="s">
        <v>171</v>
      </c>
      <c r="B259" s="31" t="s">
        <v>174</v>
      </c>
      <c r="C259" s="33">
        <v>27</v>
      </c>
      <c r="D259" s="33">
        <v>4.1500000000000004</v>
      </c>
      <c r="E259" s="33">
        <f t="shared" si="26"/>
        <v>0.69166666666666665</v>
      </c>
      <c r="F259" s="62">
        <f t="shared" si="27"/>
        <v>31.15</v>
      </c>
      <c r="G259" s="34">
        <f t="shared" si="25"/>
        <v>31.15</v>
      </c>
      <c r="I259" s="65"/>
      <c r="J259" s="64"/>
    </row>
    <row r="260" spans="1:10" s="2" customFormat="1" ht="28.5" hidden="1" customHeight="1" x14ac:dyDescent="0.25">
      <c r="A260" s="35" t="s">
        <v>176</v>
      </c>
      <c r="B260" s="28" t="s">
        <v>177</v>
      </c>
      <c r="C260" s="33">
        <f ca="1">лор!C44</f>
        <v>19</v>
      </c>
      <c r="D260" s="36">
        <v>4.1500000000000004</v>
      </c>
      <c r="E260" s="33">
        <f t="shared" si="26"/>
        <v>0.69166666666666665</v>
      </c>
      <c r="F260" s="85">
        <f t="shared" ca="1" si="27"/>
        <v>30</v>
      </c>
      <c r="G260" s="34">
        <f t="shared" ca="1" si="25"/>
        <v>10</v>
      </c>
      <c r="I260" s="65"/>
      <c r="J260" s="64"/>
    </row>
    <row r="261" spans="1:10" s="2" customFormat="1" ht="24.75" hidden="1" customHeight="1" x14ac:dyDescent="0.25">
      <c r="A261" s="35" t="s">
        <v>173</v>
      </c>
      <c r="B261" s="28" t="s">
        <v>172</v>
      </c>
      <c r="C261" s="33">
        <f ca="1">лор!C45</f>
        <v>19</v>
      </c>
      <c r="D261" s="36">
        <v>5.61</v>
      </c>
      <c r="E261" s="33">
        <f t="shared" si="26"/>
        <v>0.93500000000000005</v>
      </c>
      <c r="F261" s="85">
        <f t="shared" ca="1" si="27"/>
        <v>63</v>
      </c>
      <c r="G261" s="34">
        <f t="shared" ca="1" si="25"/>
        <v>0</v>
      </c>
      <c r="I261" s="65"/>
      <c r="J261" s="64"/>
    </row>
    <row r="262" spans="1:10" s="1" customFormat="1" hidden="1" x14ac:dyDescent="0.25">
      <c r="A262" s="30" t="s">
        <v>269</v>
      </c>
      <c r="B262" s="31" t="s">
        <v>270</v>
      </c>
      <c r="C262" s="33">
        <f t="shared" ref="C262" si="28">F262-D262</f>
        <v>32.61</v>
      </c>
      <c r="D262" s="33">
        <v>2.39</v>
      </c>
      <c r="E262" s="33">
        <f t="shared" si="26"/>
        <v>0.39833333333333337</v>
      </c>
      <c r="F262" s="62">
        <v>35</v>
      </c>
      <c r="G262" s="34">
        <f t="shared" si="25"/>
        <v>35</v>
      </c>
      <c r="I262" s="4"/>
      <c r="J262" s="3"/>
    </row>
    <row r="263" spans="1:10" s="1" customFormat="1" hidden="1" x14ac:dyDescent="0.25">
      <c r="A263" s="30" t="s">
        <v>271</v>
      </c>
      <c r="B263" s="31" t="s">
        <v>272</v>
      </c>
      <c r="C263" s="33">
        <f>F263-D263</f>
        <v>29.91</v>
      </c>
      <c r="D263" s="33">
        <v>0.09</v>
      </c>
      <c r="E263" s="33">
        <f t="shared" si="26"/>
        <v>1.4999999999999998E-2</v>
      </c>
      <c r="F263" s="62">
        <v>30</v>
      </c>
      <c r="G263" s="34">
        <f t="shared" si="25"/>
        <v>30</v>
      </c>
      <c r="I263" s="4"/>
      <c r="J263" s="3"/>
    </row>
    <row r="264" spans="1:10" s="1" customFormat="1" hidden="1" x14ac:dyDescent="0.25">
      <c r="A264" s="30" t="s">
        <v>280</v>
      </c>
      <c r="B264" s="31" t="s">
        <v>281</v>
      </c>
      <c r="C264" s="33">
        <f t="shared" ref="C264:C266" si="29">F264-D264</f>
        <v>27.92</v>
      </c>
      <c r="D264" s="33">
        <v>7.08</v>
      </c>
      <c r="E264" s="33">
        <f t="shared" si="26"/>
        <v>1.18</v>
      </c>
      <c r="F264" s="62">
        <v>35</v>
      </c>
      <c r="G264" s="34">
        <f t="shared" si="25"/>
        <v>35</v>
      </c>
      <c r="I264" s="4"/>
      <c r="J264" s="3"/>
    </row>
    <row r="265" spans="1:10" s="1" customFormat="1" ht="24.75" hidden="1" x14ac:dyDescent="0.25">
      <c r="A265" s="30" t="s">
        <v>288</v>
      </c>
      <c r="B265" s="31" t="s">
        <v>287</v>
      </c>
      <c r="C265" s="33">
        <f t="shared" si="29"/>
        <v>17.43</v>
      </c>
      <c r="D265" s="33">
        <v>12.57</v>
      </c>
      <c r="E265" s="33">
        <f t="shared" si="26"/>
        <v>2.0950000000000002</v>
      </c>
      <c r="F265" s="62">
        <v>30</v>
      </c>
      <c r="G265" s="34">
        <f t="shared" si="25"/>
        <v>30</v>
      </c>
      <c r="I265" s="4"/>
      <c r="J265" s="3"/>
    </row>
    <row r="266" spans="1:10" s="1" customFormat="1" hidden="1" x14ac:dyDescent="0.25">
      <c r="A266" s="30" t="s">
        <v>289</v>
      </c>
      <c r="B266" s="31" t="s">
        <v>290</v>
      </c>
      <c r="C266" s="33">
        <f t="shared" si="29"/>
        <v>31.94</v>
      </c>
      <c r="D266" s="33">
        <v>3.06</v>
      </c>
      <c r="E266" s="33">
        <f t="shared" si="26"/>
        <v>0.51</v>
      </c>
      <c r="F266" s="62">
        <v>35</v>
      </c>
      <c r="G266" s="34">
        <f t="shared" si="25"/>
        <v>35</v>
      </c>
      <c r="I266" s="4"/>
      <c r="J266" s="3"/>
    </row>
    <row r="267" spans="1:10" s="2" customFormat="1" x14ac:dyDescent="0.25">
      <c r="A267" s="107" t="s">
        <v>292</v>
      </c>
      <c r="B267" s="108" t="s">
        <v>389</v>
      </c>
      <c r="C267" s="109"/>
      <c r="D267" s="109"/>
      <c r="E267" s="109"/>
      <c r="F267" s="110"/>
      <c r="G267" s="11"/>
      <c r="I267" s="65"/>
      <c r="J267" s="64"/>
    </row>
    <row r="268" spans="1:10" s="2" customFormat="1" x14ac:dyDescent="0.25">
      <c r="A268" s="12" t="s">
        <v>293</v>
      </c>
      <c r="B268" s="13" t="s">
        <v>8</v>
      </c>
      <c r="C268" s="10"/>
      <c r="D268" s="14"/>
      <c r="E268" s="10"/>
      <c r="F268" s="90"/>
      <c r="G268" s="11"/>
      <c r="I268" s="65"/>
      <c r="J268" s="64"/>
    </row>
    <row r="269" spans="1:10" s="2" customFormat="1" ht="30" x14ac:dyDescent="0.25">
      <c r="A269" s="15" t="s">
        <v>295</v>
      </c>
      <c r="B269" s="16" t="s">
        <v>299</v>
      </c>
      <c r="C269" s="10">
        <v>37</v>
      </c>
      <c r="D269" s="14"/>
      <c r="E269" s="10"/>
      <c r="F269" s="90">
        <f>C269+D269</f>
        <v>37</v>
      </c>
      <c r="G269" s="11">
        <f>F269</f>
        <v>37</v>
      </c>
      <c r="I269" s="65"/>
      <c r="J269" s="64"/>
    </row>
    <row r="270" spans="1:10" s="2" customFormat="1" ht="30" x14ac:dyDescent="0.25">
      <c r="A270" s="8" t="s">
        <v>296</v>
      </c>
      <c r="B270" s="16" t="s">
        <v>300</v>
      </c>
      <c r="C270" s="10">
        <v>52</v>
      </c>
      <c r="D270" s="14"/>
      <c r="E270" s="10"/>
      <c r="F270" s="90">
        <f t="shared" ref="F270:F281" si="30">C270+D270</f>
        <v>52</v>
      </c>
      <c r="G270" s="11">
        <f t="shared" ref="G270:G272" si="31">F270</f>
        <v>52</v>
      </c>
      <c r="I270" s="65"/>
      <c r="J270" s="64"/>
    </row>
    <row r="271" spans="1:10" s="2" customFormat="1" ht="30" x14ac:dyDescent="0.25">
      <c r="A271" s="8" t="s">
        <v>297</v>
      </c>
      <c r="B271" s="16" t="s">
        <v>301</v>
      </c>
      <c r="C271" s="10">
        <v>57</v>
      </c>
      <c r="D271" s="14"/>
      <c r="E271" s="10"/>
      <c r="F271" s="90">
        <f t="shared" si="30"/>
        <v>57</v>
      </c>
      <c r="G271" s="11">
        <f t="shared" si="31"/>
        <v>57</v>
      </c>
      <c r="I271" s="65"/>
      <c r="J271" s="64"/>
    </row>
    <row r="272" spans="1:10" s="2" customFormat="1" ht="30" hidden="1" x14ac:dyDescent="0.25">
      <c r="A272" s="8" t="s">
        <v>298</v>
      </c>
      <c r="B272" s="16" t="s">
        <v>302</v>
      </c>
      <c r="C272" s="10">
        <v>60</v>
      </c>
      <c r="D272" s="14"/>
      <c r="E272" s="10"/>
      <c r="F272" s="90">
        <f t="shared" si="30"/>
        <v>60</v>
      </c>
      <c r="G272" s="11">
        <f t="shared" si="31"/>
        <v>60</v>
      </c>
      <c r="I272" s="65"/>
      <c r="J272" s="64"/>
    </row>
    <row r="273" spans="1:10" s="64" customFormat="1" x14ac:dyDescent="0.25">
      <c r="A273" s="12" t="s">
        <v>294</v>
      </c>
      <c r="B273" s="13" t="s">
        <v>9</v>
      </c>
      <c r="C273" s="17"/>
      <c r="D273" s="18"/>
      <c r="E273" s="17"/>
      <c r="F273" s="90"/>
      <c r="G273" s="11"/>
      <c r="I273" s="65"/>
    </row>
    <row r="274" spans="1:10" s="2" customFormat="1" ht="30" x14ac:dyDescent="0.25">
      <c r="A274" s="8" t="s">
        <v>303</v>
      </c>
      <c r="B274" s="9" t="s">
        <v>304</v>
      </c>
      <c r="C274" s="10">
        <v>27</v>
      </c>
      <c r="D274" s="14"/>
      <c r="E274" s="10"/>
      <c r="F274" s="90">
        <f t="shared" si="30"/>
        <v>27</v>
      </c>
      <c r="G274" s="11">
        <f t="shared" ref="G274:G278" si="32">F274</f>
        <v>27</v>
      </c>
      <c r="I274" s="65"/>
      <c r="J274" s="64"/>
    </row>
    <row r="275" spans="1:10" s="2" customFormat="1" ht="30" x14ac:dyDescent="0.25">
      <c r="A275" s="8" t="s">
        <v>305</v>
      </c>
      <c r="B275" s="9" t="s">
        <v>308</v>
      </c>
      <c r="C275" s="10">
        <v>42</v>
      </c>
      <c r="D275" s="14"/>
      <c r="E275" s="10"/>
      <c r="F275" s="90">
        <f t="shared" si="30"/>
        <v>42</v>
      </c>
      <c r="G275" s="11">
        <f t="shared" si="32"/>
        <v>42</v>
      </c>
      <c r="I275" s="65"/>
      <c r="J275" s="64"/>
    </row>
    <row r="276" spans="1:10" s="2" customFormat="1" ht="30" x14ac:dyDescent="0.25">
      <c r="A276" s="8" t="s">
        <v>306</v>
      </c>
      <c r="B276" s="9" t="s">
        <v>309</v>
      </c>
      <c r="C276" s="10">
        <v>47</v>
      </c>
      <c r="D276" s="14"/>
      <c r="E276" s="10"/>
      <c r="F276" s="90">
        <f t="shared" si="30"/>
        <v>47</v>
      </c>
      <c r="G276" s="11">
        <f t="shared" si="32"/>
        <v>47</v>
      </c>
      <c r="I276" s="65"/>
      <c r="J276" s="64"/>
    </row>
    <row r="277" spans="1:10" s="2" customFormat="1" ht="30" hidden="1" x14ac:dyDescent="0.25">
      <c r="A277" s="8" t="s">
        <v>307</v>
      </c>
      <c r="B277" s="9" t="s">
        <v>310</v>
      </c>
      <c r="C277" s="10">
        <v>50</v>
      </c>
      <c r="D277" s="14"/>
      <c r="E277" s="10"/>
      <c r="F277" s="90">
        <f t="shared" si="30"/>
        <v>50</v>
      </c>
      <c r="G277" s="11">
        <f t="shared" si="32"/>
        <v>50</v>
      </c>
      <c r="I277" s="65"/>
      <c r="J277" s="64"/>
    </row>
    <row r="278" spans="1:10" s="2" customFormat="1" x14ac:dyDescent="0.25">
      <c r="A278" s="8" t="s">
        <v>312</v>
      </c>
      <c r="B278" s="9" t="s">
        <v>313</v>
      </c>
      <c r="C278" s="10">
        <v>10</v>
      </c>
      <c r="D278" s="14"/>
      <c r="E278" s="10"/>
      <c r="F278" s="90">
        <f t="shared" si="30"/>
        <v>10</v>
      </c>
      <c r="G278" s="11">
        <f t="shared" si="32"/>
        <v>10</v>
      </c>
      <c r="I278" s="65"/>
      <c r="J278" s="64"/>
    </row>
    <row r="279" spans="1:10" s="2" customFormat="1" ht="30" x14ac:dyDescent="0.25">
      <c r="A279" s="8" t="s">
        <v>567</v>
      </c>
      <c r="B279" s="9" t="s">
        <v>570</v>
      </c>
      <c r="C279" s="10">
        <v>88</v>
      </c>
      <c r="D279" s="14"/>
      <c r="E279" s="10"/>
      <c r="F279" s="90">
        <f t="shared" si="30"/>
        <v>88</v>
      </c>
      <c r="G279" s="11"/>
      <c r="I279" s="65"/>
      <c r="J279" s="64"/>
    </row>
    <row r="280" spans="1:10" s="2" customFormat="1" x14ac:dyDescent="0.25">
      <c r="A280" s="8" t="s">
        <v>568</v>
      </c>
      <c r="B280" s="9" t="s">
        <v>571</v>
      </c>
      <c r="C280" s="10">
        <v>80</v>
      </c>
      <c r="D280" s="14"/>
      <c r="E280" s="10"/>
      <c r="F280" s="90">
        <f t="shared" si="30"/>
        <v>80</v>
      </c>
      <c r="G280" s="11"/>
      <c r="I280" s="65"/>
      <c r="J280" s="64"/>
    </row>
    <row r="281" spans="1:10" s="2" customFormat="1" x14ac:dyDescent="0.25">
      <c r="A281" s="8" t="s">
        <v>569</v>
      </c>
      <c r="B281" s="9" t="s">
        <v>572</v>
      </c>
      <c r="C281" s="10">
        <v>72</v>
      </c>
      <c r="D281" s="14"/>
      <c r="E281" s="10"/>
      <c r="F281" s="90">
        <f t="shared" si="30"/>
        <v>72</v>
      </c>
      <c r="G281" s="11"/>
      <c r="I281" s="65"/>
      <c r="J281" s="64"/>
    </row>
    <row r="282" spans="1:10" s="64" customFormat="1" x14ac:dyDescent="0.25">
      <c r="A282" s="107" t="s">
        <v>390</v>
      </c>
      <c r="B282" s="108" t="s">
        <v>391</v>
      </c>
      <c r="C282" s="111"/>
      <c r="D282" s="111"/>
      <c r="E282" s="111"/>
      <c r="F282" s="112"/>
      <c r="G282" s="11"/>
      <c r="I282" s="65"/>
    </row>
    <row r="283" spans="1:10" s="64" customFormat="1" x14ac:dyDescent="0.25">
      <c r="A283" s="21" t="s">
        <v>392</v>
      </c>
      <c r="B283" s="13" t="s">
        <v>8</v>
      </c>
      <c r="C283" s="17"/>
      <c r="D283" s="18"/>
      <c r="E283" s="17"/>
      <c r="F283" s="91"/>
      <c r="G283" s="11"/>
      <c r="I283" s="65"/>
    </row>
    <row r="284" spans="1:10" s="2" customFormat="1" ht="30" hidden="1" x14ac:dyDescent="0.25">
      <c r="A284" s="15" t="s">
        <v>393</v>
      </c>
      <c r="B284" s="16" t="s">
        <v>402</v>
      </c>
      <c r="C284" s="10">
        <v>40</v>
      </c>
      <c r="D284" s="14"/>
      <c r="E284" s="10"/>
      <c r="F284" s="90">
        <v>40</v>
      </c>
      <c r="G284" s="11">
        <f>F284</f>
        <v>40</v>
      </c>
      <c r="I284" s="65"/>
      <c r="J284" s="64"/>
    </row>
    <row r="285" spans="1:10" s="2" customFormat="1" ht="30" hidden="1" x14ac:dyDescent="0.25">
      <c r="A285" s="8" t="s">
        <v>394</v>
      </c>
      <c r="B285" s="16" t="s">
        <v>403</v>
      </c>
      <c r="C285" s="10">
        <v>50</v>
      </c>
      <c r="D285" s="14"/>
      <c r="E285" s="10"/>
      <c r="F285" s="90">
        <v>50</v>
      </c>
      <c r="G285" s="11">
        <f t="shared" ref="G285:G287" si="33">F285</f>
        <v>50</v>
      </c>
      <c r="I285" s="65"/>
      <c r="J285" s="64"/>
    </row>
    <row r="286" spans="1:10" s="2" customFormat="1" ht="30" x14ac:dyDescent="0.25">
      <c r="A286" s="8" t="s">
        <v>395</v>
      </c>
      <c r="B286" s="16" t="s">
        <v>404</v>
      </c>
      <c r="C286" s="10">
        <v>57</v>
      </c>
      <c r="D286" s="14"/>
      <c r="E286" s="10"/>
      <c r="F286" s="90">
        <f>C286+D286</f>
        <v>57</v>
      </c>
      <c r="G286" s="11">
        <f t="shared" si="33"/>
        <v>57</v>
      </c>
      <c r="I286" s="65"/>
      <c r="J286" s="64"/>
    </row>
    <row r="287" spans="1:10" s="2" customFormat="1" ht="30" hidden="1" x14ac:dyDescent="0.25">
      <c r="A287" s="8" t="s">
        <v>396</v>
      </c>
      <c r="B287" s="16" t="s">
        <v>405</v>
      </c>
      <c r="C287" s="10">
        <v>60</v>
      </c>
      <c r="D287" s="14"/>
      <c r="E287" s="10"/>
      <c r="F287" s="90">
        <f t="shared" ref="F287:F294" si="34">C287+D287</f>
        <v>60</v>
      </c>
      <c r="G287" s="11">
        <f t="shared" si="33"/>
        <v>60</v>
      </c>
      <c r="I287" s="65"/>
      <c r="J287" s="64"/>
    </row>
    <row r="288" spans="1:10" s="64" customFormat="1" x14ac:dyDescent="0.25">
      <c r="A288" s="12" t="s">
        <v>397</v>
      </c>
      <c r="B288" s="13" t="s">
        <v>9</v>
      </c>
      <c r="C288" s="17"/>
      <c r="D288" s="18"/>
      <c r="E288" s="17"/>
      <c r="F288" s="90">
        <f t="shared" si="34"/>
        <v>0</v>
      </c>
      <c r="G288" s="11"/>
      <c r="I288" s="65"/>
    </row>
    <row r="289" spans="1:10" s="2" customFormat="1" ht="18.75" hidden="1" customHeight="1" x14ac:dyDescent="0.25">
      <c r="A289" s="8" t="s">
        <v>398</v>
      </c>
      <c r="B289" s="9" t="s">
        <v>406</v>
      </c>
      <c r="C289" s="10">
        <v>30</v>
      </c>
      <c r="D289" s="14"/>
      <c r="E289" s="10"/>
      <c r="F289" s="90">
        <f t="shared" si="34"/>
        <v>30</v>
      </c>
      <c r="G289" s="11">
        <f t="shared" ref="G289:G294" si="35">F289</f>
        <v>30</v>
      </c>
      <c r="I289" s="65"/>
      <c r="J289" s="64"/>
    </row>
    <row r="290" spans="1:10" s="2" customFormat="1" ht="18.75" hidden="1" customHeight="1" x14ac:dyDescent="0.25">
      <c r="A290" s="8" t="s">
        <v>399</v>
      </c>
      <c r="B290" s="9" t="s">
        <v>407</v>
      </c>
      <c r="C290" s="10">
        <v>40</v>
      </c>
      <c r="D290" s="14"/>
      <c r="E290" s="10"/>
      <c r="F290" s="90">
        <f t="shared" si="34"/>
        <v>40</v>
      </c>
      <c r="G290" s="11">
        <f t="shared" si="35"/>
        <v>40</v>
      </c>
      <c r="I290" s="65"/>
      <c r="J290" s="64"/>
    </row>
    <row r="291" spans="1:10" s="2" customFormat="1" ht="30" x14ac:dyDescent="0.25">
      <c r="A291" s="8" t="s">
        <v>400</v>
      </c>
      <c r="B291" s="9" t="s">
        <v>408</v>
      </c>
      <c r="C291" s="10">
        <v>47</v>
      </c>
      <c r="D291" s="14"/>
      <c r="E291" s="10"/>
      <c r="F291" s="90">
        <f t="shared" si="34"/>
        <v>47</v>
      </c>
      <c r="G291" s="11">
        <f t="shared" si="35"/>
        <v>47</v>
      </c>
      <c r="I291" s="65"/>
      <c r="J291" s="64"/>
    </row>
    <row r="292" spans="1:10" s="2" customFormat="1" ht="30" hidden="1" x14ac:dyDescent="0.25">
      <c r="A292" s="8" t="s">
        <v>401</v>
      </c>
      <c r="B292" s="9" t="s">
        <v>428</v>
      </c>
      <c r="C292" s="10">
        <v>50</v>
      </c>
      <c r="D292" s="14"/>
      <c r="E292" s="10"/>
      <c r="F292" s="90">
        <f t="shared" si="34"/>
        <v>50</v>
      </c>
      <c r="G292" s="11">
        <f t="shared" si="35"/>
        <v>50</v>
      </c>
      <c r="I292" s="65"/>
      <c r="J292" s="64"/>
    </row>
    <row r="293" spans="1:10" s="2" customFormat="1" x14ac:dyDescent="0.25">
      <c r="A293" s="8" t="s">
        <v>574</v>
      </c>
      <c r="B293" s="9" t="s">
        <v>575</v>
      </c>
      <c r="C293" s="10">
        <v>80</v>
      </c>
      <c r="D293" s="14"/>
      <c r="E293" s="10"/>
      <c r="F293" s="90">
        <f t="shared" si="34"/>
        <v>80</v>
      </c>
      <c r="G293" s="11"/>
      <c r="I293" s="65"/>
      <c r="J293" s="64"/>
    </row>
    <row r="294" spans="1:10" s="2" customFormat="1" ht="30" x14ac:dyDescent="0.25">
      <c r="A294" s="8" t="s">
        <v>456</v>
      </c>
      <c r="B294" s="9" t="s">
        <v>457</v>
      </c>
      <c r="C294" s="10">
        <v>20.76</v>
      </c>
      <c r="D294" s="14">
        <v>0.24</v>
      </c>
      <c r="E294" s="10">
        <v>0.03</v>
      </c>
      <c r="F294" s="90">
        <f t="shared" si="34"/>
        <v>21</v>
      </c>
      <c r="G294" s="11">
        <f t="shared" si="35"/>
        <v>21</v>
      </c>
      <c r="I294" s="65"/>
      <c r="J294" s="64"/>
    </row>
    <row r="295" spans="1:10" s="64" customFormat="1" x14ac:dyDescent="0.25">
      <c r="A295" s="107" t="s">
        <v>409</v>
      </c>
      <c r="B295" s="108" t="s">
        <v>410</v>
      </c>
      <c r="C295" s="111"/>
      <c r="D295" s="111"/>
      <c r="E295" s="111"/>
      <c r="F295" s="112"/>
      <c r="G295" s="11"/>
      <c r="I295" s="65"/>
    </row>
    <row r="296" spans="1:10" s="64" customFormat="1" x14ac:dyDescent="0.25">
      <c r="A296" s="21" t="s">
        <v>411</v>
      </c>
      <c r="B296" s="13" t="s">
        <v>8</v>
      </c>
      <c r="C296" s="17"/>
      <c r="D296" s="18"/>
      <c r="E296" s="17"/>
      <c r="F296" s="91"/>
      <c r="G296" s="11"/>
      <c r="I296" s="65"/>
    </row>
    <row r="297" spans="1:10" s="2" customFormat="1" ht="30" hidden="1" x14ac:dyDescent="0.25">
      <c r="A297" s="15" t="s">
        <v>412</v>
      </c>
      <c r="B297" s="16" t="s">
        <v>421</v>
      </c>
      <c r="C297" s="10">
        <v>40</v>
      </c>
      <c r="D297" s="14"/>
      <c r="E297" s="10"/>
      <c r="F297" s="90">
        <v>40</v>
      </c>
      <c r="G297" s="11">
        <f>F297</f>
        <v>40</v>
      </c>
      <c r="I297" s="65"/>
      <c r="J297" s="64"/>
    </row>
    <row r="298" spans="1:10" s="2" customFormat="1" ht="30" x14ac:dyDescent="0.25">
      <c r="A298" s="8" t="s">
        <v>413</v>
      </c>
      <c r="B298" s="16" t="s">
        <v>422</v>
      </c>
      <c r="C298" s="10">
        <v>52</v>
      </c>
      <c r="D298" s="14"/>
      <c r="E298" s="10"/>
      <c r="F298" s="90">
        <f>C298+D298</f>
        <v>52</v>
      </c>
      <c r="G298" s="11">
        <f>F298</f>
        <v>52</v>
      </c>
      <c r="I298" s="65"/>
      <c r="J298" s="64"/>
    </row>
    <row r="299" spans="1:10" s="2" customFormat="1" ht="30" x14ac:dyDescent="0.25">
      <c r="A299" s="8" t="s">
        <v>414</v>
      </c>
      <c r="B299" s="16" t="s">
        <v>423</v>
      </c>
      <c r="C299" s="10">
        <v>57</v>
      </c>
      <c r="D299" s="14"/>
      <c r="E299" s="10"/>
      <c r="F299" s="90">
        <f t="shared" ref="F299:F308" si="36">C299+D299</f>
        <v>57</v>
      </c>
      <c r="G299" s="11">
        <f t="shared" ref="G299:G300" si="37">F299</f>
        <v>57</v>
      </c>
      <c r="I299" s="65"/>
      <c r="J299" s="64"/>
    </row>
    <row r="300" spans="1:10" s="2" customFormat="1" ht="30" hidden="1" x14ac:dyDescent="0.25">
      <c r="A300" s="8" t="s">
        <v>415</v>
      </c>
      <c r="B300" s="16" t="s">
        <v>424</v>
      </c>
      <c r="C300" s="10">
        <v>60</v>
      </c>
      <c r="D300" s="14"/>
      <c r="E300" s="10"/>
      <c r="F300" s="90">
        <f t="shared" si="36"/>
        <v>60</v>
      </c>
      <c r="G300" s="11">
        <f t="shared" si="37"/>
        <v>60</v>
      </c>
      <c r="I300" s="65"/>
      <c r="J300" s="64"/>
    </row>
    <row r="301" spans="1:10" s="64" customFormat="1" x14ac:dyDescent="0.25">
      <c r="A301" s="12" t="s">
        <v>416</v>
      </c>
      <c r="B301" s="13" t="s">
        <v>9</v>
      </c>
      <c r="C301" s="17"/>
      <c r="D301" s="18"/>
      <c r="E301" s="17"/>
      <c r="F301" s="90">
        <f t="shared" si="36"/>
        <v>0</v>
      </c>
      <c r="G301" s="11"/>
      <c r="I301" s="65"/>
    </row>
    <row r="302" spans="1:10" s="2" customFormat="1" ht="30" hidden="1" x14ac:dyDescent="0.25">
      <c r="A302" s="8" t="s">
        <v>417</v>
      </c>
      <c r="B302" s="9" t="s">
        <v>425</v>
      </c>
      <c r="C302" s="10">
        <v>30</v>
      </c>
      <c r="D302" s="14"/>
      <c r="E302" s="10"/>
      <c r="F302" s="90">
        <f t="shared" si="36"/>
        <v>30</v>
      </c>
      <c r="G302" s="11">
        <f t="shared" ref="G302:G308" si="38">F302</f>
        <v>30</v>
      </c>
      <c r="I302" s="65"/>
      <c r="J302" s="64"/>
    </row>
    <row r="303" spans="1:10" s="2" customFormat="1" ht="30" x14ac:dyDescent="0.25">
      <c r="A303" s="8" t="s">
        <v>418</v>
      </c>
      <c r="B303" s="9" t="s">
        <v>426</v>
      </c>
      <c r="C303" s="10">
        <v>42</v>
      </c>
      <c r="D303" s="14"/>
      <c r="E303" s="10"/>
      <c r="F303" s="90">
        <f t="shared" si="36"/>
        <v>42</v>
      </c>
      <c r="G303" s="11">
        <f t="shared" si="38"/>
        <v>42</v>
      </c>
      <c r="I303" s="65"/>
      <c r="J303" s="64"/>
    </row>
    <row r="304" spans="1:10" s="2" customFormat="1" ht="30" x14ac:dyDescent="0.25">
      <c r="A304" s="8" t="s">
        <v>419</v>
      </c>
      <c r="B304" s="9" t="s">
        <v>427</v>
      </c>
      <c r="C304" s="10">
        <v>47</v>
      </c>
      <c r="D304" s="14"/>
      <c r="E304" s="10"/>
      <c r="F304" s="90">
        <f t="shared" si="36"/>
        <v>47</v>
      </c>
      <c r="G304" s="11">
        <f t="shared" si="38"/>
        <v>47</v>
      </c>
      <c r="I304" s="65"/>
      <c r="J304" s="64"/>
    </row>
    <row r="305" spans="1:10" s="2" customFormat="1" ht="30" hidden="1" x14ac:dyDescent="0.25">
      <c r="A305" s="8" t="s">
        <v>420</v>
      </c>
      <c r="B305" s="9" t="s">
        <v>449</v>
      </c>
      <c r="C305" s="10">
        <v>50</v>
      </c>
      <c r="D305" s="14"/>
      <c r="E305" s="10"/>
      <c r="F305" s="90">
        <f t="shared" si="36"/>
        <v>50</v>
      </c>
      <c r="G305" s="11">
        <f t="shared" si="38"/>
        <v>50</v>
      </c>
      <c r="I305" s="65"/>
      <c r="J305" s="64"/>
    </row>
    <row r="306" spans="1:10" s="2" customFormat="1" ht="30" x14ac:dyDescent="0.25">
      <c r="A306" s="8" t="s">
        <v>579</v>
      </c>
      <c r="B306" s="9" t="s">
        <v>577</v>
      </c>
      <c r="C306" s="10">
        <v>88</v>
      </c>
      <c r="D306" s="14"/>
      <c r="E306" s="10"/>
      <c r="F306" s="90">
        <f t="shared" si="36"/>
        <v>88</v>
      </c>
      <c r="G306" s="11"/>
      <c r="I306" s="65"/>
      <c r="J306" s="64"/>
    </row>
    <row r="307" spans="1:10" s="2" customFormat="1" ht="30" x14ac:dyDescent="0.25">
      <c r="A307" s="8" t="s">
        <v>580</v>
      </c>
      <c r="B307" s="9" t="s">
        <v>578</v>
      </c>
      <c r="C307" s="10">
        <v>80</v>
      </c>
      <c r="D307" s="14"/>
      <c r="E307" s="10"/>
      <c r="F307" s="90">
        <f t="shared" si="36"/>
        <v>80</v>
      </c>
      <c r="G307" s="11"/>
      <c r="I307" s="65"/>
      <c r="J307" s="64"/>
    </row>
    <row r="308" spans="1:10" s="2" customFormat="1" ht="30" x14ac:dyDescent="0.25">
      <c r="A308" s="8" t="s">
        <v>458</v>
      </c>
      <c r="B308" s="9" t="s">
        <v>480</v>
      </c>
      <c r="C308" s="10">
        <v>25.09</v>
      </c>
      <c r="D308" s="14">
        <v>0.91</v>
      </c>
      <c r="E308" s="10">
        <v>0.13</v>
      </c>
      <c r="F308" s="90">
        <f t="shared" si="36"/>
        <v>26</v>
      </c>
      <c r="G308" s="11">
        <f t="shared" si="38"/>
        <v>26</v>
      </c>
      <c r="I308" s="65"/>
      <c r="J308" s="64"/>
    </row>
    <row r="309" spans="1:10" s="64" customFormat="1" x14ac:dyDescent="0.25">
      <c r="A309" s="107" t="s">
        <v>429</v>
      </c>
      <c r="B309" s="108" t="s">
        <v>430</v>
      </c>
      <c r="C309" s="111"/>
      <c r="D309" s="111"/>
      <c r="E309" s="111"/>
      <c r="F309" s="112"/>
      <c r="G309" s="11"/>
      <c r="I309" s="65"/>
    </row>
    <row r="310" spans="1:10" s="64" customFormat="1" x14ac:dyDescent="0.25">
      <c r="A310" s="21" t="s">
        <v>431</v>
      </c>
      <c r="B310" s="13" t="s">
        <v>8</v>
      </c>
      <c r="C310" s="17"/>
      <c r="D310" s="18"/>
      <c r="E310" s="17"/>
      <c r="F310" s="91"/>
      <c r="G310" s="11"/>
      <c r="I310" s="65"/>
    </row>
    <row r="311" spans="1:10" s="2" customFormat="1" ht="30" hidden="1" x14ac:dyDescent="0.25">
      <c r="A311" s="15" t="s">
        <v>432</v>
      </c>
      <c r="B311" s="16" t="s">
        <v>441</v>
      </c>
      <c r="C311" s="10">
        <v>45</v>
      </c>
      <c r="D311" s="14"/>
      <c r="E311" s="10"/>
      <c r="F311" s="90">
        <f>C311</f>
        <v>45</v>
      </c>
      <c r="G311" s="11">
        <f>F311</f>
        <v>45</v>
      </c>
      <c r="I311" s="65"/>
      <c r="J311" s="64"/>
    </row>
    <row r="312" spans="1:10" s="2" customFormat="1" ht="30" hidden="1" x14ac:dyDescent="0.25">
      <c r="A312" s="8" t="s">
        <v>433</v>
      </c>
      <c r="B312" s="16" t="s">
        <v>442</v>
      </c>
      <c r="C312" s="10">
        <v>55</v>
      </c>
      <c r="D312" s="14"/>
      <c r="E312" s="10"/>
      <c r="F312" s="90">
        <f t="shared" ref="F312:F320" si="39">C312</f>
        <v>55</v>
      </c>
      <c r="G312" s="11">
        <f t="shared" ref="G312:G314" si="40">F312</f>
        <v>55</v>
      </c>
      <c r="I312" s="65"/>
      <c r="J312" s="64"/>
    </row>
    <row r="313" spans="1:10" s="2" customFormat="1" ht="30" x14ac:dyDescent="0.25">
      <c r="A313" s="8" t="s">
        <v>434</v>
      </c>
      <c r="B313" s="16" t="s">
        <v>443</v>
      </c>
      <c r="C313" s="10">
        <v>62</v>
      </c>
      <c r="D313" s="14"/>
      <c r="E313" s="10"/>
      <c r="F313" s="90">
        <f t="shared" si="39"/>
        <v>62</v>
      </c>
      <c r="G313" s="11">
        <f t="shared" si="40"/>
        <v>62</v>
      </c>
      <c r="I313" s="65"/>
      <c r="J313" s="64"/>
    </row>
    <row r="314" spans="1:10" s="2" customFormat="1" ht="30" hidden="1" x14ac:dyDescent="0.25">
      <c r="A314" s="8" t="s">
        <v>435</v>
      </c>
      <c r="B314" s="16" t="s">
        <v>444</v>
      </c>
      <c r="C314" s="10">
        <v>65</v>
      </c>
      <c r="D314" s="14"/>
      <c r="E314" s="10"/>
      <c r="F314" s="90">
        <f t="shared" si="39"/>
        <v>65</v>
      </c>
      <c r="G314" s="11">
        <f t="shared" si="40"/>
        <v>65</v>
      </c>
      <c r="I314" s="65"/>
      <c r="J314" s="64"/>
    </row>
    <row r="315" spans="1:10" s="64" customFormat="1" x14ac:dyDescent="0.25">
      <c r="A315" s="12" t="s">
        <v>436</v>
      </c>
      <c r="B315" s="13" t="s">
        <v>9</v>
      </c>
      <c r="C315" s="17"/>
      <c r="D315" s="18"/>
      <c r="E315" s="17"/>
      <c r="F315" s="90"/>
      <c r="G315" s="11"/>
      <c r="I315" s="65"/>
    </row>
    <row r="316" spans="1:10" s="2" customFormat="1" ht="30" hidden="1" x14ac:dyDescent="0.25">
      <c r="A316" s="8" t="s">
        <v>437</v>
      </c>
      <c r="B316" s="9" t="s">
        <v>445</v>
      </c>
      <c r="C316" s="10">
        <v>35</v>
      </c>
      <c r="D316" s="14"/>
      <c r="E316" s="10"/>
      <c r="F316" s="90">
        <f t="shared" si="39"/>
        <v>35</v>
      </c>
      <c r="G316" s="11">
        <f t="shared" ref="G316:G320" si="41">F316</f>
        <v>35</v>
      </c>
      <c r="I316" s="65"/>
      <c r="J316" s="64"/>
    </row>
    <row r="317" spans="1:10" s="2" customFormat="1" ht="30" hidden="1" x14ac:dyDescent="0.25">
      <c r="A317" s="8" t="s">
        <v>438</v>
      </c>
      <c r="B317" s="9" t="s">
        <v>446</v>
      </c>
      <c r="C317" s="10">
        <v>45</v>
      </c>
      <c r="D317" s="14"/>
      <c r="E317" s="10"/>
      <c r="F317" s="90">
        <f t="shared" si="39"/>
        <v>45</v>
      </c>
      <c r="G317" s="11">
        <f t="shared" si="41"/>
        <v>45</v>
      </c>
      <c r="I317" s="65"/>
      <c r="J317" s="64"/>
    </row>
    <row r="318" spans="1:10" s="2" customFormat="1" ht="30" x14ac:dyDescent="0.25">
      <c r="A318" s="8" t="s">
        <v>439</v>
      </c>
      <c r="B318" s="9" t="s">
        <v>447</v>
      </c>
      <c r="C318" s="10">
        <v>47</v>
      </c>
      <c r="D318" s="14"/>
      <c r="E318" s="10"/>
      <c r="F318" s="90">
        <f t="shared" si="39"/>
        <v>47</v>
      </c>
      <c r="G318" s="11">
        <f t="shared" si="41"/>
        <v>47</v>
      </c>
      <c r="I318" s="65"/>
      <c r="J318" s="64"/>
    </row>
    <row r="319" spans="1:10" s="2" customFormat="1" ht="30" hidden="1" x14ac:dyDescent="0.25">
      <c r="A319" s="8" t="s">
        <v>440</v>
      </c>
      <c r="B319" s="9" t="s">
        <v>448</v>
      </c>
      <c r="C319" s="10">
        <v>55</v>
      </c>
      <c r="D319" s="14"/>
      <c r="E319" s="10"/>
      <c r="F319" s="90">
        <f t="shared" si="39"/>
        <v>55</v>
      </c>
      <c r="G319" s="11">
        <f t="shared" si="41"/>
        <v>55</v>
      </c>
      <c r="I319" s="65"/>
      <c r="J319" s="64"/>
    </row>
    <row r="320" spans="1:10" s="2" customFormat="1" x14ac:dyDescent="0.25">
      <c r="A320" s="8" t="s">
        <v>582</v>
      </c>
      <c r="B320" s="9" t="s">
        <v>583</v>
      </c>
      <c r="C320" s="10">
        <v>88</v>
      </c>
      <c r="D320" s="14"/>
      <c r="E320" s="10"/>
      <c r="F320" s="90">
        <f t="shared" si="39"/>
        <v>88</v>
      </c>
      <c r="G320" s="11">
        <f t="shared" si="41"/>
        <v>88</v>
      </c>
      <c r="I320" s="65"/>
      <c r="J320" s="64"/>
    </row>
    <row r="321" spans="1:10" s="2" customFormat="1" x14ac:dyDescent="0.25">
      <c r="A321" s="8" t="s">
        <v>459</v>
      </c>
      <c r="B321" s="9" t="s">
        <v>455</v>
      </c>
      <c r="C321" s="10">
        <v>18.66</v>
      </c>
      <c r="D321" s="14">
        <v>0.34</v>
      </c>
      <c r="E321" s="10">
        <v>0.04</v>
      </c>
      <c r="F321" s="90">
        <f t="shared" ref="F321:F331" si="42">C321+D321</f>
        <v>19</v>
      </c>
      <c r="G321" s="11">
        <v>18</v>
      </c>
      <c r="I321" s="65"/>
      <c r="J321" s="64"/>
    </row>
    <row r="322" spans="1:10" s="2" customFormat="1" ht="60" x14ac:dyDescent="0.25">
      <c r="A322" s="8" t="s">
        <v>460</v>
      </c>
      <c r="B322" s="9" t="s">
        <v>465</v>
      </c>
      <c r="C322" s="10">
        <v>5.64</v>
      </c>
      <c r="D322" s="14">
        <v>0.36</v>
      </c>
      <c r="E322" s="10">
        <v>0.04</v>
      </c>
      <c r="F322" s="90">
        <f t="shared" si="42"/>
        <v>6</v>
      </c>
      <c r="G322" s="11">
        <v>5.5</v>
      </c>
      <c r="I322" s="65"/>
      <c r="J322" s="64"/>
    </row>
    <row r="323" spans="1:10" s="2" customFormat="1" ht="60" x14ac:dyDescent="0.25">
      <c r="A323" s="8" t="s">
        <v>466</v>
      </c>
      <c r="B323" s="9" t="s">
        <v>467</v>
      </c>
      <c r="C323" s="10">
        <v>4.7300000000000004</v>
      </c>
      <c r="D323" s="14">
        <v>0.27</v>
      </c>
      <c r="E323" s="10">
        <v>0.03</v>
      </c>
      <c r="F323" s="90">
        <f t="shared" si="42"/>
        <v>5</v>
      </c>
      <c r="G323" s="11">
        <v>4.4000000000000004</v>
      </c>
      <c r="I323" s="64"/>
      <c r="J323" s="64"/>
    </row>
    <row r="324" spans="1:10" s="2" customFormat="1" ht="30" x14ac:dyDescent="0.25">
      <c r="A324" s="8" t="s">
        <v>468</v>
      </c>
      <c r="B324" s="9" t="s">
        <v>469</v>
      </c>
      <c r="C324" s="10">
        <v>14.64</v>
      </c>
      <c r="D324" s="14">
        <v>0.36</v>
      </c>
      <c r="E324" s="10">
        <v>0.04</v>
      </c>
      <c r="F324" s="90">
        <f t="shared" si="42"/>
        <v>15</v>
      </c>
      <c r="G324" s="11">
        <v>14</v>
      </c>
      <c r="I324" s="64"/>
      <c r="J324" s="64"/>
    </row>
    <row r="325" spans="1:10" s="2" customFormat="1" ht="60" x14ac:dyDescent="0.25">
      <c r="A325" s="8" t="s">
        <v>471</v>
      </c>
      <c r="B325" s="9" t="s">
        <v>470</v>
      </c>
      <c r="C325" s="10">
        <v>21.66</v>
      </c>
      <c r="D325" s="14">
        <v>0.34</v>
      </c>
      <c r="E325" s="10">
        <v>0.04</v>
      </c>
      <c r="F325" s="90">
        <f t="shared" si="42"/>
        <v>22</v>
      </c>
      <c r="G325" s="11">
        <v>20.5</v>
      </c>
      <c r="I325" s="64"/>
      <c r="J325" s="64"/>
    </row>
    <row r="326" spans="1:10" s="2" customFormat="1" ht="45" x14ac:dyDescent="0.25">
      <c r="A326" s="8" t="s">
        <v>472</v>
      </c>
      <c r="B326" s="9" t="s">
        <v>473</v>
      </c>
      <c r="C326" s="10">
        <v>81.63</v>
      </c>
      <c r="D326" s="14">
        <v>0.37</v>
      </c>
      <c r="E326" s="10">
        <v>0.05</v>
      </c>
      <c r="F326" s="90">
        <f t="shared" si="42"/>
        <v>82</v>
      </c>
      <c r="G326" s="11">
        <v>80</v>
      </c>
      <c r="I326" s="65"/>
      <c r="J326" s="64"/>
    </row>
    <row r="327" spans="1:10" s="2" customFormat="1" ht="45.75" customHeight="1" x14ac:dyDescent="0.25">
      <c r="A327" s="8" t="s">
        <v>474</v>
      </c>
      <c r="B327" s="9" t="s">
        <v>475</v>
      </c>
      <c r="C327" s="10">
        <v>145.37</v>
      </c>
      <c r="D327" s="14">
        <v>0.63</v>
      </c>
      <c r="E327" s="10">
        <v>0.09</v>
      </c>
      <c r="F327" s="90">
        <f t="shared" si="42"/>
        <v>146</v>
      </c>
      <c r="G327" s="11">
        <v>145</v>
      </c>
      <c r="I327" s="64"/>
      <c r="J327" s="64"/>
    </row>
    <row r="328" spans="1:10" s="2" customFormat="1" ht="55.5" customHeight="1" x14ac:dyDescent="0.25">
      <c r="A328" s="8" t="s">
        <v>476</v>
      </c>
      <c r="B328" s="9" t="s">
        <v>477</v>
      </c>
      <c r="C328" s="10">
        <v>196.64</v>
      </c>
      <c r="D328" s="14">
        <v>0.36</v>
      </c>
      <c r="E328" s="10">
        <v>0.04</v>
      </c>
      <c r="F328" s="90">
        <f t="shared" si="42"/>
        <v>197</v>
      </c>
      <c r="G328" s="11">
        <v>195</v>
      </c>
      <c r="I328" s="64"/>
      <c r="J328" s="64"/>
    </row>
    <row r="329" spans="1:10" s="2" customFormat="1" ht="45" x14ac:dyDescent="0.25">
      <c r="A329" s="8" t="s">
        <v>478</v>
      </c>
      <c r="B329" s="9" t="s">
        <v>479</v>
      </c>
      <c r="C329" s="10">
        <v>145.37</v>
      </c>
      <c r="D329" s="14">
        <v>0.63</v>
      </c>
      <c r="E329" s="10">
        <v>0.09</v>
      </c>
      <c r="F329" s="90">
        <f t="shared" si="42"/>
        <v>146</v>
      </c>
      <c r="G329" s="11">
        <v>145</v>
      </c>
      <c r="I329" s="64"/>
      <c r="J329" s="64"/>
    </row>
    <row r="330" spans="1:10" s="2" customFormat="1" ht="30" x14ac:dyDescent="0.25">
      <c r="A330" s="8" t="s">
        <v>481</v>
      </c>
      <c r="B330" s="9" t="s">
        <v>461</v>
      </c>
      <c r="C330" s="10">
        <v>20.170000000000002</v>
      </c>
      <c r="D330" s="14">
        <v>0.83</v>
      </c>
      <c r="E330" s="10">
        <v>0.08</v>
      </c>
      <c r="F330" s="90">
        <f t="shared" si="42"/>
        <v>21</v>
      </c>
      <c r="G330" s="11">
        <v>20</v>
      </c>
      <c r="I330" s="64"/>
      <c r="J330" s="64"/>
    </row>
    <row r="331" spans="1:10" s="2" customFormat="1" ht="30" x14ac:dyDescent="0.25">
      <c r="A331" s="8" t="s">
        <v>482</v>
      </c>
      <c r="B331" s="9" t="s">
        <v>462</v>
      </c>
      <c r="C331" s="10">
        <v>16.63</v>
      </c>
      <c r="D331" s="14">
        <v>0.37</v>
      </c>
      <c r="E331" s="10">
        <v>0.05</v>
      </c>
      <c r="F331" s="90">
        <f t="shared" si="42"/>
        <v>17</v>
      </c>
      <c r="G331" s="11">
        <v>15</v>
      </c>
      <c r="I331" s="64"/>
      <c r="J331" s="64"/>
    </row>
    <row r="332" spans="1:10" s="2" customFormat="1" x14ac:dyDescent="0.25">
      <c r="A332" s="12" t="s">
        <v>450</v>
      </c>
      <c r="B332" s="13" t="s">
        <v>451</v>
      </c>
      <c r="C332" s="17"/>
      <c r="D332" s="17"/>
      <c r="E332" s="17"/>
      <c r="F332" s="91"/>
      <c r="G332" s="13"/>
      <c r="I332" s="64"/>
      <c r="J332" s="64"/>
    </row>
    <row r="333" spans="1:10" s="2" customFormat="1" ht="30" x14ac:dyDescent="0.25">
      <c r="A333" s="8" t="s">
        <v>452</v>
      </c>
      <c r="B333" s="9" t="s">
        <v>453</v>
      </c>
      <c r="C333" s="10">
        <v>47</v>
      </c>
      <c r="D333" s="10"/>
      <c r="E333" s="10"/>
      <c r="F333" s="90">
        <f>C333+D333</f>
        <v>47</v>
      </c>
      <c r="G333" s="11">
        <v>45</v>
      </c>
      <c r="I333" s="64"/>
      <c r="J333" s="64"/>
    </row>
    <row r="334" spans="1:10" s="2" customFormat="1" ht="30" x14ac:dyDescent="0.25">
      <c r="A334" s="8" t="s">
        <v>454</v>
      </c>
      <c r="B334" s="9" t="s">
        <v>586</v>
      </c>
      <c r="C334" s="10">
        <v>37</v>
      </c>
      <c r="D334" s="10"/>
      <c r="E334" s="10"/>
      <c r="F334" s="90">
        <f t="shared" ref="F334:F335" si="43">C334+D334</f>
        <v>37</v>
      </c>
      <c r="G334" s="11">
        <v>35</v>
      </c>
      <c r="I334" s="64"/>
      <c r="J334" s="64"/>
    </row>
    <row r="335" spans="1:10" s="2" customFormat="1" ht="30" x14ac:dyDescent="0.25">
      <c r="A335" s="8" t="s">
        <v>585</v>
      </c>
      <c r="B335" s="9" t="s">
        <v>587</v>
      </c>
      <c r="C335" s="10">
        <v>80</v>
      </c>
      <c r="D335" s="10"/>
      <c r="E335" s="10"/>
      <c r="F335" s="90">
        <f t="shared" si="43"/>
        <v>80</v>
      </c>
      <c r="G335" s="113"/>
      <c r="I335" s="64"/>
      <c r="J335" s="64"/>
    </row>
    <row r="336" spans="1:10" s="2" customFormat="1" x14ac:dyDescent="0.25">
      <c r="A336" s="107">
        <v>20</v>
      </c>
      <c r="B336" s="108" t="s">
        <v>588</v>
      </c>
      <c r="C336" s="111"/>
      <c r="D336" s="111"/>
      <c r="E336" s="111"/>
      <c r="F336" s="112"/>
      <c r="G336" s="113"/>
      <c r="I336" s="64"/>
      <c r="J336" s="64"/>
    </row>
    <row r="337" spans="1:10" s="2" customFormat="1" ht="30" x14ac:dyDescent="0.25">
      <c r="A337" s="8" t="s">
        <v>589</v>
      </c>
      <c r="B337" s="9" t="s">
        <v>592</v>
      </c>
      <c r="C337" s="10">
        <v>47</v>
      </c>
      <c r="D337" s="10"/>
      <c r="E337" s="10"/>
      <c r="F337" s="90">
        <f>C337+D337</f>
        <v>47</v>
      </c>
      <c r="G337" s="113"/>
      <c r="I337" s="64"/>
      <c r="J337" s="64"/>
    </row>
    <row r="338" spans="1:10" s="2" customFormat="1" x14ac:dyDescent="0.25">
      <c r="A338" s="8" t="s">
        <v>590</v>
      </c>
      <c r="B338" s="9" t="s">
        <v>593</v>
      </c>
      <c r="C338" s="10">
        <v>37</v>
      </c>
      <c r="D338" s="10"/>
      <c r="E338" s="10"/>
      <c r="F338" s="90">
        <f t="shared" ref="F338:F345" si="44">C338+D338</f>
        <v>37</v>
      </c>
      <c r="G338" s="113"/>
      <c r="I338" s="64"/>
      <c r="J338" s="64"/>
    </row>
    <row r="339" spans="1:10" s="2" customFormat="1" ht="30" x14ac:dyDescent="0.25">
      <c r="A339" s="8" t="s">
        <v>591</v>
      </c>
      <c r="B339" s="9" t="s">
        <v>594</v>
      </c>
      <c r="C339" s="10">
        <v>80</v>
      </c>
      <c r="D339" s="10"/>
      <c r="E339" s="10"/>
      <c r="F339" s="90">
        <f t="shared" si="44"/>
        <v>80</v>
      </c>
      <c r="G339" s="113"/>
      <c r="I339" s="64"/>
      <c r="J339" s="64"/>
    </row>
    <row r="340" spans="1:10" s="2" customFormat="1" ht="30" x14ac:dyDescent="0.25">
      <c r="A340" s="8" t="s">
        <v>595</v>
      </c>
      <c r="B340" s="9" t="s">
        <v>596</v>
      </c>
      <c r="C340" s="10">
        <v>195.34</v>
      </c>
      <c r="D340" s="10">
        <v>0.72</v>
      </c>
      <c r="E340" s="10">
        <v>0.09</v>
      </c>
      <c r="F340" s="90">
        <f t="shared" si="44"/>
        <v>196.06</v>
      </c>
      <c r="G340" s="113"/>
      <c r="I340" s="64"/>
      <c r="J340" s="64"/>
    </row>
    <row r="341" spans="1:10" s="2" customFormat="1" x14ac:dyDescent="0.25">
      <c r="A341" s="8" t="s">
        <v>597</v>
      </c>
      <c r="B341" s="9" t="s">
        <v>598</v>
      </c>
      <c r="C341" s="10">
        <v>150.47</v>
      </c>
      <c r="D341" s="10">
        <v>109.53</v>
      </c>
      <c r="E341" s="10">
        <v>10.27</v>
      </c>
      <c r="F341" s="90">
        <f t="shared" si="44"/>
        <v>260</v>
      </c>
      <c r="G341" s="113"/>
      <c r="I341" s="64"/>
      <c r="J341" s="64"/>
    </row>
    <row r="342" spans="1:10" s="2" customFormat="1" x14ac:dyDescent="0.25">
      <c r="A342" s="8" t="s">
        <v>609</v>
      </c>
      <c r="B342" s="9" t="s">
        <v>610</v>
      </c>
      <c r="C342" s="10"/>
      <c r="D342" s="10"/>
      <c r="E342" s="10"/>
      <c r="F342" s="90"/>
      <c r="G342" s="113"/>
      <c r="I342" s="64"/>
      <c r="J342" s="64"/>
    </row>
    <row r="343" spans="1:10" s="2" customFormat="1" x14ac:dyDescent="0.25">
      <c r="A343" s="8" t="s">
        <v>599</v>
      </c>
      <c r="B343" s="9" t="s">
        <v>600</v>
      </c>
      <c r="C343" s="10">
        <v>139.29</v>
      </c>
      <c r="D343" s="10">
        <v>30.71</v>
      </c>
      <c r="E343" s="10">
        <v>3.04</v>
      </c>
      <c r="F343" s="90">
        <f t="shared" si="44"/>
        <v>170</v>
      </c>
      <c r="G343" s="113"/>
      <c r="I343" s="64"/>
      <c r="J343" s="64"/>
    </row>
    <row r="344" spans="1:10" s="2" customFormat="1" x14ac:dyDescent="0.25">
      <c r="A344" s="8" t="s">
        <v>601</v>
      </c>
      <c r="B344" s="9" t="s">
        <v>602</v>
      </c>
      <c r="C344" s="10">
        <v>223.18</v>
      </c>
      <c r="D344" s="10">
        <v>56.82</v>
      </c>
      <c r="E344" s="10">
        <v>5.48</v>
      </c>
      <c r="F344" s="90">
        <f t="shared" si="44"/>
        <v>280</v>
      </c>
      <c r="G344" s="113"/>
      <c r="I344" s="64"/>
      <c r="J344" s="64"/>
    </row>
    <row r="345" spans="1:10" s="2" customFormat="1" x14ac:dyDescent="0.25">
      <c r="A345" s="8" t="s">
        <v>603</v>
      </c>
      <c r="B345" s="9" t="s">
        <v>604</v>
      </c>
      <c r="C345" s="10">
        <v>252.99</v>
      </c>
      <c r="D345" s="10">
        <v>82.01</v>
      </c>
      <c r="E345" s="10">
        <v>7.77</v>
      </c>
      <c r="F345" s="90">
        <f t="shared" si="44"/>
        <v>335</v>
      </c>
      <c r="G345" s="113"/>
      <c r="I345" s="64"/>
      <c r="J345" s="64"/>
    </row>
    <row r="346" spans="1:10" s="2" customFormat="1" x14ac:dyDescent="0.25">
      <c r="A346" s="8" t="s">
        <v>605</v>
      </c>
      <c r="B346" s="9" t="s">
        <v>607</v>
      </c>
      <c r="C346" s="10">
        <v>282.8</v>
      </c>
      <c r="D346" s="10">
        <v>107.2</v>
      </c>
      <c r="E346" s="10">
        <v>10.06</v>
      </c>
      <c r="F346" s="90">
        <f t="shared" ref="F346" si="45">C346+D346</f>
        <v>390</v>
      </c>
      <c r="G346" s="113"/>
      <c r="I346" s="64"/>
      <c r="J346" s="64"/>
    </row>
    <row r="347" spans="1:10" s="2" customFormat="1" x14ac:dyDescent="0.25">
      <c r="A347" s="8" t="s">
        <v>606</v>
      </c>
      <c r="B347" s="9" t="s">
        <v>608</v>
      </c>
      <c r="C347" s="10">
        <v>312.61</v>
      </c>
      <c r="D347" s="10">
        <v>132.38999999999999</v>
      </c>
      <c r="E347" s="10">
        <v>12.35</v>
      </c>
      <c r="F347" s="90">
        <f t="shared" ref="F347" si="46">C347+D347</f>
        <v>445</v>
      </c>
      <c r="G347" s="113"/>
      <c r="I347" s="64"/>
      <c r="J347" s="64"/>
    </row>
    <row r="348" spans="1:10" s="2" customFormat="1" x14ac:dyDescent="0.25">
      <c r="A348" s="8" t="s">
        <v>611</v>
      </c>
      <c r="B348" s="9" t="s">
        <v>612</v>
      </c>
      <c r="C348" s="10"/>
      <c r="D348" s="10"/>
      <c r="E348" s="10"/>
      <c r="F348" s="90"/>
      <c r="G348" s="113"/>
      <c r="I348" s="64"/>
      <c r="J348" s="64"/>
    </row>
    <row r="349" spans="1:10" s="2" customFormat="1" x14ac:dyDescent="0.25">
      <c r="A349" s="8" t="s">
        <v>613</v>
      </c>
      <c r="B349" s="9" t="s">
        <v>600</v>
      </c>
      <c r="C349" s="10">
        <v>141</v>
      </c>
      <c r="D349" s="10">
        <v>29</v>
      </c>
      <c r="E349" s="10">
        <v>2.75</v>
      </c>
      <c r="F349" s="90">
        <f t="shared" ref="F349:F380" si="47">C349+D349</f>
        <v>170</v>
      </c>
      <c r="G349" s="113"/>
      <c r="I349" s="64"/>
      <c r="J349" s="64"/>
    </row>
    <row r="350" spans="1:10" s="2" customFormat="1" x14ac:dyDescent="0.25">
      <c r="A350" s="8" t="s">
        <v>614</v>
      </c>
      <c r="B350" s="9" t="s">
        <v>602</v>
      </c>
      <c r="C350" s="10">
        <v>223.45</v>
      </c>
      <c r="D350" s="10">
        <v>56.55</v>
      </c>
      <c r="E350" s="10">
        <v>5.44</v>
      </c>
      <c r="F350" s="90">
        <f t="shared" si="47"/>
        <v>280</v>
      </c>
      <c r="G350" s="113"/>
      <c r="I350" s="64"/>
      <c r="J350" s="64"/>
    </row>
    <row r="351" spans="1:10" s="2" customFormat="1" x14ac:dyDescent="0.25">
      <c r="A351" s="8" t="s">
        <v>615</v>
      </c>
      <c r="B351" s="9" t="s">
        <v>604</v>
      </c>
      <c r="C351" s="10">
        <v>255.62</v>
      </c>
      <c r="D351" s="10">
        <v>79.38</v>
      </c>
      <c r="E351" s="10">
        <v>7.33</v>
      </c>
      <c r="F351" s="90">
        <f t="shared" si="47"/>
        <v>335</v>
      </c>
      <c r="G351" s="113"/>
      <c r="I351" s="64"/>
      <c r="J351" s="64"/>
    </row>
    <row r="352" spans="1:10" s="2" customFormat="1" x14ac:dyDescent="0.25">
      <c r="A352" s="8" t="s">
        <v>616</v>
      </c>
      <c r="B352" s="9" t="s">
        <v>607</v>
      </c>
      <c r="C352" s="10">
        <v>285.43</v>
      </c>
      <c r="D352" s="10">
        <v>104.57</v>
      </c>
      <c r="E352" s="10">
        <v>9.6199999999999992</v>
      </c>
      <c r="F352" s="90">
        <f t="shared" si="47"/>
        <v>390</v>
      </c>
      <c r="G352" s="113"/>
      <c r="I352" s="64"/>
      <c r="J352" s="64"/>
    </row>
    <row r="353" spans="1:10" s="2" customFormat="1" x14ac:dyDescent="0.25">
      <c r="A353" s="8" t="s">
        <v>617</v>
      </c>
      <c r="B353" s="9" t="s">
        <v>608</v>
      </c>
      <c r="C353" s="10">
        <v>315.24</v>
      </c>
      <c r="D353" s="10">
        <v>129.76</v>
      </c>
      <c r="E353" s="10">
        <v>11.91</v>
      </c>
      <c r="F353" s="90">
        <f t="shared" si="47"/>
        <v>445</v>
      </c>
      <c r="G353" s="113"/>
      <c r="I353" s="64"/>
      <c r="J353" s="64"/>
    </row>
    <row r="354" spans="1:10" s="2" customFormat="1" ht="30" x14ac:dyDescent="0.25">
      <c r="A354" s="8" t="s">
        <v>618</v>
      </c>
      <c r="B354" s="9" t="s">
        <v>619</v>
      </c>
      <c r="C354" s="10">
        <v>13</v>
      </c>
      <c r="D354" s="10"/>
      <c r="E354" s="10"/>
      <c r="F354" s="90">
        <f t="shared" si="47"/>
        <v>13</v>
      </c>
      <c r="G354" s="113"/>
      <c r="I354" s="64"/>
      <c r="J354" s="64"/>
    </row>
    <row r="355" spans="1:10" s="2" customFormat="1" ht="30" x14ac:dyDescent="0.25">
      <c r="A355" s="8" t="s">
        <v>620</v>
      </c>
      <c r="B355" s="9" t="s">
        <v>621</v>
      </c>
      <c r="C355" s="10">
        <v>9.89</v>
      </c>
      <c r="D355" s="10">
        <v>1.1100000000000001</v>
      </c>
      <c r="E355" s="10">
        <v>0.17</v>
      </c>
      <c r="F355" s="90">
        <f t="shared" si="47"/>
        <v>11</v>
      </c>
      <c r="G355" s="113"/>
      <c r="I355" s="64"/>
      <c r="J355" s="64"/>
    </row>
    <row r="356" spans="1:10" s="2" customFormat="1" x14ac:dyDescent="0.25">
      <c r="A356" s="8" t="s">
        <v>622</v>
      </c>
      <c r="B356" s="9" t="s">
        <v>623</v>
      </c>
      <c r="C356" s="10">
        <v>9.89</v>
      </c>
      <c r="D356" s="10">
        <v>1.1100000000000001</v>
      </c>
      <c r="E356" s="10">
        <v>0.17</v>
      </c>
      <c r="F356" s="90">
        <f t="shared" si="47"/>
        <v>11</v>
      </c>
      <c r="G356" s="113"/>
      <c r="I356" s="64"/>
      <c r="J356" s="64"/>
    </row>
    <row r="357" spans="1:10" s="2" customFormat="1" ht="45" x14ac:dyDescent="0.25">
      <c r="A357" s="8" t="s">
        <v>624</v>
      </c>
      <c r="B357" s="9" t="s">
        <v>625</v>
      </c>
      <c r="C357" s="10">
        <v>268.31</v>
      </c>
      <c r="D357" s="10">
        <v>3.99</v>
      </c>
      <c r="E357" s="10">
        <v>0.66</v>
      </c>
      <c r="F357" s="90">
        <f t="shared" si="47"/>
        <v>272.3</v>
      </c>
      <c r="G357" s="113"/>
      <c r="I357" s="64"/>
      <c r="J357" s="64"/>
    </row>
    <row r="358" spans="1:10" s="2" customFormat="1" ht="45" x14ac:dyDescent="0.25">
      <c r="A358" s="8" t="s">
        <v>627</v>
      </c>
      <c r="B358" s="9" t="s">
        <v>626</v>
      </c>
      <c r="C358" s="10">
        <v>268.31</v>
      </c>
      <c r="D358" s="10">
        <v>3.99</v>
      </c>
      <c r="E358" s="10">
        <v>0.66</v>
      </c>
      <c r="F358" s="90">
        <f t="shared" si="47"/>
        <v>272.3</v>
      </c>
      <c r="G358" s="113"/>
      <c r="I358" s="64"/>
      <c r="J358" s="64"/>
    </row>
    <row r="359" spans="1:10" s="2" customFormat="1" ht="45" x14ac:dyDescent="0.25">
      <c r="A359" s="8" t="s">
        <v>629</v>
      </c>
      <c r="B359" s="9" t="s">
        <v>628</v>
      </c>
      <c r="C359" s="10">
        <v>268.31</v>
      </c>
      <c r="D359" s="10">
        <v>3.99</v>
      </c>
      <c r="E359" s="10">
        <v>0.66</v>
      </c>
      <c r="F359" s="90">
        <f t="shared" si="47"/>
        <v>272.3</v>
      </c>
      <c r="G359" s="113"/>
      <c r="I359" s="64"/>
      <c r="J359" s="64"/>
    </row>
    <row r="360" spans="1:10" s="2" customFormat="1" x14ac:dyDescent="0.25">
      <c r="A360" s="8" t="s">
        <v>631</v>
      </c>
      <c r="B360" s="9" t="s">
        <v>630</v>
      </c>
      <c r="C360" s="10">
        <v>52.33</v>
      </c>
      <c r="D360" s="10">
        <v>12.67</v>
      </c>
      <c r="E360" s="10">
        <v>0.04</v>
      </c>
      <c r="F360" s="90">
        <f t="shared" si="47"/>
        <v>65</v>
      </c>
      <c r="G360" s="113"/>
      <c r="I360" s="64"/>
      <c r="J360" s="64"/>
    </row>
    <row r="361" spans="1:10" s="2" customFormat="1" x14ac:dyDescent="0.25">
      <c r="A361" s="15" t="s">
        <v>633</v>
      </c>
      <c r="B361" s="9" t="s">
        <v>632</v>
      </c>
      <c r="C361" s="10">
        <v>7.54</v>
      </c>
      <c r="D361" s="10">
        <v>3.46</v>
      </c>
      <c r="E361" s="10">
        <v>0.57999999999999996</v>
      </c>
      <c r="F361" s="90">
        <f t="shared" si="47"/>
        <v>11</v>
      </c>
      <c r="G361" s="113"/>
      <c r="I361" s="64"/>
      <c r="J361" s="64"/>
    </row>
    <row r="362" spans="1:10" s="2" customFormat="1" x14ac:dyDescent="0.25">
      <c r="A362" s="8">
        <v>20.149999999999999</v>
      </c>
      <c r="B362" s="9" t="s">
        <v>634</v>
      </c>
      <c r="C362" s="10">
        <v>12.26</v>
      </c>
      <c r="D362" s="10"/>
      <c r="E362" s="10"/>
      <c r="F362" s="90">
        <f t="shared" si="47"/>
        <v>12.26</v>
      </c>
      <c r="G362" s="113"/>
      <c r="I362" s="64"/>
      <c r="J362" s="64"/>
    </row>
    <row r="363" spans="1:10" s="2" customFormat="1" ht="30" x14ac:dyDescent="0.25">
      <c r="A363" s="8" t="s">
        <v>636</v>
      </c>
      <c r="B363" s="9" t="s">
        <v>635</v>
      </c>
      <c r="C363" s="10">
        <v>499</v>
      </c>
      <c r="D363" s="10"/>
      <c r="E363" s="10"/>
      <c r="F363" s="90">
        <f t="shared" si="47"/>
        <v>499</v>
      </c>
      <c r="G363" s="113"/>
      <c r="I363" s="64"/>
      <c r="J363" s="64"/>
    </row>
    <row r="364" spans="1:10" s="2" customFormat="1" ht="30" x14ac:dyDescent="0.25">
      <c r="A364" s="8" t="s">
        <v>638</v>
      </c>
      <c r="B364" s="9" t="s">
        <v>637</v>
      </c>
      <c r="C364" s="10">
        <v>10</v>
      </c>
      <c r="D364" s="10"/>
      <c r="E364" s="10"/>
      <c r="F364" s="90">
        <f t="shared" si="47"/>
        <v>10</v>
      </c>
      <c r="G364" s="113"/>
      <c r="I364" s="64"/>
      <c r="J364" s="64"/>
    </row>
    <row r="365" spans="1:10" s="2" customFormat="1" x14ac:dyDescent="0.25">
      <c r="A365" s="116" t="s">
        <v>639</v>
      </c>
      <c r="B365" s="117" t="s">
        <v>640</v>
      </c>
      <c r="C365" s="10"/>
      <c r="D365" s="10"/>
      <c r="E365" s="10"/>
      <c r="F365" s="90"/>
      <c r="G365" s="113"/>
      <c r="I365" s="64"/>
      <c r="J365" s="64"/>
    </row>
    <row r="366" spans="1:10" s="2" customFormat="1" x14ac:dyDescent="0.25">
      <c r="A366" s="8" t="s">
        <v>641</v>
      </c>
      <c r="B366" s="9" t="s">
        <v>642</v>
      </c>
      <c r="C366" s="10">
        <v>41.91</v>
      </c>
      <c r="D366" s="10">
        <v>3.09</v>
      </c>
      <c r="E366" s="10">
        <v>0.13</v>
      </c>
      <c r="F366" s="90">
        <f t="shared" si="47"/>
        <v>45</v>
      </c>
      <c r="G366" s="113"/>
      <c r="I366" s="64"/>
      <c r="J366" s="64"/>
    </row>
    <row r="367" spans="1:10" s="2" customFormat="1" ht="30" x14ac:dyDescent="0.25">
      <c r="A367" s="8" t="s">
        <v>643</v>
      </c>
      <c r="B367" s="9" t="s">
        <v>644</v>
      </c>
      <c r="C367" s="10">
        <v>86.91</v>
      </c>
      <c r="D367" s="10">
        <v>3.09</v>
      </c>
      <c r="E367" s="10">
        <v>0.13</v>
      </c>
      <c r="F367" s="90">
        <f t="shared" si="47"/>
        <v>90</v>
      </c>
      <c r="G367" s="113"/>
      <c r="I367" s="64"/>
      <c r="J367" s="64"/>
    </row>
    <row r="368" spans="1:10" s="2" customFormat="1" x14ac:dyDescent="0.25">
      <c r="A368" s="8" t="s">
        <v>645</v>
      </c>
      <c r="B368" s="9" t="s">
        <v>646</v>
      </c>
      <c r="C368" s="10">
        <v>81.91</v>
      </c>
      <c r="D368" s="10">
        <v>3.09</v>
      </c>
      <c r="E368" s="10">
        <v>0.13</v>
      </c>
      <c r="F368" s="90">
        <f t="shared" si="47"/>
        <v>85</v>
      </c>
      <c r="G368" s="113"/>
      <c r="I368" s="64"/>
      <c r="J368" s="64"/>
    </row>
    <row r="369" spans="1:10" s="2" customFormat="1" ht="30" x14ac:dyDescent="0.25">
      <c r="A369" s="8" t="s">
        <v>647</v>
      </c>
      <c r="B369" s="9" t="s">
        <v>648</v>
      </c>
      <c r="C369" s="10">
        <v>156.91</v>
      </c>
      <c r="D369" s="10">
        <v>3.09</v>
      </c>
      <c r="E369" s="10">
        <v>0.13</v>
      </c>
      <c r="F369" s="90">
        <f t="shared" si="47"/>
        <v>160</v>
      </c>
      <c r="G369" s="113"/>
      <c r="I369" s="64"/>
      <c r="J369" s="64"/>
    </row>
    <row r="370" spans="1:10" s="2" customFormat="1" x14ac:dyDescent="0.25">
      <c r="A370" s="8" t="s">
        <v>649</v>
      </c>
      <c r="B370" s="9" t="s">
        <v>650</v>
      </c>
      <c r="C370" s="10">
        <v>86.91</v>
      </c>
      <c r="D370" s="10">
        <v>3.09</v>
      </c>
      <c r="E370" s="10">
        <v>0.13</v>
      </c>
      <c r="F370" s="90">
        <f t="shared" si="47"/>
        <v>90</v>
      </c>
      <c r="G370" s="113"/>
      <c r="I370" s="64"/>
      <c r="J370" s="64"/>
    </row>
    <row r="371" spans="1:10" s="2" customFormat="1" x14ac:dyDescent="0.25">
      <c r="A371" s="8" t="s">
        <v>651</v>
      </c>
      <c r="B371" s="9" t="s">
        <v>652</v>
      </c>
      <c r="C371" s="10">
        <v>71.91</v>
      </c>
      <c r="D371" s="10">
        <v>3.09</v>
      </c>
      <c r="E371" s="10">
        <v>0.13</v>
      </c>
      <c r="F371" s="90">
        <f t="shared" si="47"/>
        <v>75</v>
      </c>
      <c r="G371" s="113"/>
      <c r="I371" s="64"/>
      <c r="J371" s="64"/>
    </row>
    <row r="372" spans="1:10" s="2" customFormat="1" x14ac:dyDescent="0.25">
      <c r="A372" s="8" t="s">
        <v>653</v>
      </c>
      <c r="B372" s="9" t="s">
        <v>654</v>
      </c>
      <c r="C372" s="10">
        <v>51.91</v>
      </c>
      <c r="D372" s="10">
        <v>3.09</v>
      </c>
      <c r="E372" s="10">
        <v>0.13</v>
      </c>
      <c r="F372" s="90">
        <f t="shared" si="47"/>
        <v>55</v>
      </c>
      <c r="G372" s="113"/>
      <c r="I372" s="64"/>
      <c r="J372" s="64"/>
    </row>
    <row r="373" spans="1:10" s="2" customFormat="1" x14ac:dyDescent="0.25">
      <c r="A373" s="8" t="s">
        <v>655</v>
      </c>
      <c r="B373" s="9" t="s">
        <v>656</v>
      </c>
      <c r="C373" s="10">
        <v>176.91</v>
      </c>
      <c r="D373" s="10">
        <v>3.09</v>
      </c>
      <c r="E373" s="10">
        <v>0.13</v>
      </c>
      <c r="F373" s="90">
        <f t="shared" si="47"/>
        <v>180</v>
      </c>
      <c r="G373" s="113"/>
      <c r="I373" s="64"/>
      <c r="J373" s="64"/>
    </row>
    <row r="374" spans="1:10" s="2" customFormat="1" x14ac:dyDescent="0.25">
      <c r="A374" s="8" t="s">
        <v>657</v>
      </c>
      <c r="B374" s="9" t="s">
        <v>658</v>
      </c>
      <c r="C374" s="10">
        <v>76.91</v>
      </c>
      <c r="D374" s="10">
        <v>3.09</v>
      </c>
      <c r="E374" s="10">
        <v>0.13</v>
      </c>
      <c r="F374" s="90">
        <f t="shared" si="47"/>
        <v>80</v>
      </c>
      <c r="G374" s="113"/>
      <c r="I374" s="64"/>
      <c r="J374" s="64"/>
    </row>
    <row r="375" spans="1:10" s="2" customFormat="1" x14ac:dyDescent="0.25">
      <c r="A375" s="8" t="s">
        <v>741</v>
      </c>
      <c r="B375" s="9" t="s">
        <v>669</v>
      </c>
      <c r="C375" s="10">
        <v>96.91</v>
      </c>
      <c r="D375" s="10">
        <v>3.09</v>
      </c>
      <c r="E375" s="10">
        <v>0.13</v>
      </c>
      <c r="F375" s="90">
        <f t="shared" si="47"/>
        <v>100</v>
      </c>
      <c r="G375" s="113"/>
      <c r="I375" s="64"/>
      <c r="J375" s="64"/>
    </row>
    <row r="376" spans="1:10" s="2" customFormat="1" x14ac:dyDescent="0.25">
      <c r="A376" s="8" t="s">
        <v>659</v>
      </c>
      <c r="B376" s="9" t="s">
        <v>660</v>
      </c>
      <c r="C376" s="10">
        <v>116.91</v>
      </c>
      <c r="D376" s="10">
        <v>3.09</v>
      </c>
      <c r="E376" s="10">
        <v>0.13</v>
      </c>
      <c r="F376" s="90">
        <f t="shared" si="47"/>
        <v>120</v>
      </c>
      <c r="G376" s="113"/>
      <c r="I376" s="64"/>
      <c r="J376" s="64"/>
    </row>
    <row r="377" spans="1:10" s="2" customFormat="1" x14ac:dyDescent="0.25">
      <c r="A377" s="8" t="s">
        <v>661</v>
      </c>
      <c r="B377" s="9" t="s">
        <v>662</v>
      </c>
      <c r="C377" s="10">
        <v>81.91</v>
      </c>
      <c r="D377" s="10">
        <v>3.09</v>
      </c>
      <c r="E377" s="10">
        <v>0.13</v>
      </c>
      <c r="F377" s="90">
        <f t="shared" si="47"/>
        <v>85</v>
      </c>
      <c r="G377" s="113"/>
      <c r="I377" s="64"/>
      <c r="J377" s="64"/>
    </row>
    <row r="378" spans="1:10" s="2" customFormat="1" ht="30" x14ac:dyDescent="0.25">
      <c r="A378" s="8" t="s">
        <v>663</v>
      </c>
      <c r="B378" s="9" t="s">
        <v>664</v>
      </c>
      <c r="C378" s="10">
        <v>296.91000000000003</v>
      </c>
      <c r="D378" s="10">
        <v>3.09</v>
      </c>
      <c r="E378" s="10">
        <v>0.13</v>
      </c>
      <c r="F378" s="90">
        <f t="shared" si="47"/>
        <v>300</v>
      </c>
      <c r="G378" s="113"/>
      <c r="I378" s="64"/>
      <c r="J378" s="64"/>
    </row>
    <row r="379" spans="1:10" s="2" customFormat="1" x14ac:dyDescent="0.25">
      <c r="A379" s="8" t="s">
        <v>665</v>
      </c>
      <c r="B379" s="9" t="s">
        <v>667</v>
      </c>
      <c r="C379" s="10">
        <v>86.91</v>
      </c>
      <c r="D379" s="10">
        <v>3.09</v>
      </c>
      <c r="E379" s="10">
        <v>0.13</v>
      </c>
      <c r="F379" s="90">
        <f t="shared" si="47"/>
        <v>90</v>
      </c>
      <c r="G379" s="113"/>
      <c r="I379" s="64"/>
      <c r="J379" s="64"/>
    </row>
    <row r="380" spans="1:10" s="2" customFormat="1" x14ac:dyDescent="0.25">
      <c r="A380" s="8" t="s">
        <v>666</v>
      </c>
      <c r="B380" s="9" t="s">
        <v>668</v>
      </c>
      <c r="C380" s="10">
        <v>81.91</v>
      </c>
      <c r="D380" s="10">
        <v>3.09</v>
      </c>
      <c r="E380" s="10">
        <v>0.13</v>
      </c>
      <c r="F380" s="90">
        <f t="shared" si="47"/>
        <v>85</v>
      </c>
      <c r="G380" s="113"/>
      <c r="I380" s="64"/>
      <c r="J380" s="64"/>
    </row>
    <row r="381" spans="1:10" s="2" customFormat="1" x14ac:dyDescent="0.25">
      <c r="A381" s="145">
        <v>14</v>
      </c>
      <c r="B381" s="145" t="s">
        <v>728</v>
      </c>
      <c r="C381" s="146"/>
      <c r="D381" s="146"/>
      <c r="E381" s="146"/>
      <c r="F381" s="146"/>
      <c r="G381" s="113"/>
      <c r="I381" s="64"/>
      <c r="J381" s="64"/>
    </row>
    <row r="382" spans="1:10" s="2" customFormat="1" x14ac:dyDescent="0.25">
      <c r="A382" s="8" t="s">
        <v>729</v>
      </c>
      <c r="B382" s="9" t="s">
        <v>730</v>
      </c>
      <c r="C382" s="10">
        <v>52.56</v>
      </c>
      <c r="D382" s="10">
        <v>22.44</v>
      </c>
      <c r="E382" s="10">
        <v>3.65</v>
      </c>
      <c r="F382" s="90">
        <f>C382+D382</f>
        <v>75</v>
      </c>
      <c r="G382" s="113"/>
      <c r="I382" s="64"/>
      <c r="J382" s="64"/>
    </row>
    <row r="383" spans="1:10" s="2" customFormat="1" x14ac:dyDescent="0.25">
      <c r="A383" s="8" t="s">
        <v>731</v>
      </c>
      <c r="B383" s="9" t="s">
        <v>732</v>
      </c>
      <c r="C383" s="10">
        <v>36.64</v>
      </c>
      <c r="D383" s="10">
        <v>13.36</v>
      </c>
      <c r="E383" s="10">
        <v>2.14</v>
      </c>
      <c r="F383" s="90">
        <f t="shared" ref="F383:F386" si="48">C383+D383</f>
        <v>50</v>
      </c>
      <c r="G383" s="113"/>
      <c r="I383" s="64"/>
      <c r="J383" s="64"/>
    </row>
    <row r="384" spans="1:10" s="2" customFormat="1" x14ac:dyDescent="0.25">
      <c r="A384" s="8" t="s">
        <v>733</v>
      </c>
      <c r="B384" s="9" t="s">
        <v>734</v>
      </c>
      <c r="C384" s="10">
        <v>29.78</v>
      </c>
      <c r="D384" s="10">
        <v>20.22</v>
      </c>
      <c r="E384" s="10">
        <v>3.28</v>
      </c>
      <c r="F384" s="90">
        <f t="shared" si="48"/>
        <v>50</v>
      </c>
      <c r="G384" s="113"/>
      <c r="I384" s="64"/>
      <c r="J384" s="64"/>
    </row>
    <row r="385" spans="1:10" s="2" customFormat="1" x14ac:dyDescent="0.25">
      <c r="A385" s="8" t="s">
        <v>735</v>
      </c>
      <c r="B385" s="9" t="s">
        <v>736</v>
      </c>
      <c r="C385" s="10">
        <v>29.17</v>
      </c>
      <c r="D385" s="10">
        <v>20.83</v>
      </c>
      <c r="E385" s="10">
        <v>3.39</v>
      </c>
      <c r="F385" s="90">
        <f t="shared" si="48"/>
        <v>50</v>
      </c>
      <c r="G385" s="113"/>
      <c r="I385" s="64"/>
      <c r="J385" s="64"/>
    </row>
    <row r="386" spans="1:10" s="2" customFormat="1" x14ac:dyDescent="0.25">
      <c r="A386" s="8" t="s">
        <v>737</v>
      </c>
      <c r="B386" s="9" t="s">
        <v>738</v>
      </c>
      <c r="C386" s="10">
        <v>57.01</v>
      </c>
      <c r="D386" s="10">
        <v>12.99</v>
      </c>
      <c r="E386" s="10">
        <v>2.08</v>
      </c>
      <c r="F386" s="90">
        <f t="shared" si="48"/>
        <v>70</v>
      </c>
      <c r="G386" s="113"/>
      <c r="I386" s="64"/>
      <c r="J386" s="64"/>
    </row>
    <row r="387" spans="1:10" s="2" customFormat="1" x14ac:dyDescent="0.25">
      <c r="A387" s="141"/>
      <c r="B387" s="142"/>
      <c r="C387" s="143"/>
      <c r="D387" s="143"/>
      <c r="E387" s="143"/>
      <c r="F387" s="144"/>
      <c r="G387" s="113"/>
      <c r="I387" s="64"/>
      <c r="J387" s="64"/>
    </row>
    <row r="388" spans="1:10" s="2" customFormat="1" x14ac:dyDescent="0.25">
      <c r="A388" s="141"/>
      <c r="B388" s="142"/>
      <c r="C388" s="143"/>
      <c r="D388" s="143"/>
      <c r="E388" s="143"/>
      <c r="F388" s="144"/>
      <c r="G388" s="113"/>
      <c r="I388" s="64"/>
      <c r="J388" s="64"/>
    </row>
    <row r="389" spans="1:10" s="2" customFormat="1" x14ac:dyDescent="0.25">
      <c r="A389" s="141"/>
      <c r="B389" s="142"/>
      <c r="C389" s="143"/>
      <c r="D389" s="143"/>
      <c r="E389" s="143"/>
      <c r="F389" s="144"/>
      <c r="G389" s="113"/>
      <c r="I389" s="64"/>
      <c r="J389" s="64"/>
    </row>
    <row r="390" spans="1:10" x14ac:dyDescent="0.25">
      <c r="B390" s="19"/>
      <c r="C390" s="19"/>
      <c r="D390" s="19"/>
      <c r="E390" s="19"/>
      <c r="F390" s="86"/>
      <c r="G390" s="19"/>
    </row>
    <row r="391" spans="1:10" x14ac:dyDescent="0.25">
      <c r="B391" s="19"/>
      <c r="C391" s="19"/>
      <c r="D391" s="19"/>
      <c r="E391" s="19"/>
      <c r="F391" s="86"/>
      <c r="G391" s="19"/>
    </row>
    <row r="392" spans="1:10" x14ac:dyDescent="0.25">
      <c r="B392" s="19"/>
      <c r="C392" s="19"/>
      <c r="D392" s="19"/>
      <c r="E392" s="19"/>
      <c r="F392" s="86"/>
      <c r="G392" s="19"/>
    </row>
    <row r="393" spans="1:10" x14ac:dyDescent="0.25">
      <c r="B393" s="19"/>
      <c r="C393" s="19"/>
      <c r="D393" s="19"/>
      <c r="E393" s="19"/>
      <c r="F393" s="86"/>
      <c r="G393" s="19"/>
    </row>
    <row r="394" spans="1:10" x14ac:dyDescent="0.25">
      <c r="B394" s="71"/>
      <c r="C394" s="19"/>
      <c r="D394" s="19"/>
      <c r="E394" s="19"/>
      <c r="F394" s="86"/>
      <c r="G394" s="19"/>
    </row>
    <row r="395" spans="1:10" x14ac:dyDescent="0.25">
      <c r="B395" s="19"/>
      <c r="C395" s="19"/>
      <c r="D395" s="19"/>
      <c r="E395" s="19"/>
      <c r="F395" s="86"/>
      <c r="G395" s="19"/>
    </row>
    <row r="396" spans="1:10" x14ac:dyDescent="0.25">
      <c r="B396" s="19"/>
      <c r="C396" s="19"/>
      <c r="D396" s="19"/>
      <c r="E396" s="19"/>
      <c r="F396" s="86"/>
      <c r="G396" s="19"/>
    </row>
    <row r="397" spans="1:10" x14ac:dyDescent="0.25">
      <c r="B397" s="19"/>
      <c r="C397" s="19"/>
      <c r="D397" s="19"/>
      <c r="E397" s="19"/>
      <c r="F397" s="86"/>
      <c r="G397" s="19"/>
    </row>
    <row r="398" spans="1:10" x14ac:dyDescent="0.25">
      <c r="B398" s="19"/>
      <c r="C398" s="19"/>
      <c r="D398" s="19"/>
      <c r="E398" s="19"/>
      <c r="F398" s="86"/>
      <c r="G398" s="19"/>
    </row>
    <row r="399" spans="1:10" x14ac:dyDescent="0.25">
      <c r="B399" s="19"/>
      <c r="C399" s="19"/>
      <c r="D399" s="19"/>
      <c r="E399" s="19"/>
      <c r="F399" s="86"/>
      <c r="G399" s="19"/>
    </row>
    <row r="400" spans="1:10" x14ac:dyDescent="0.25">
      <c r="B400" s="19"/>
      <c r="C400" s="19"/>
      <c r="D400" s="19"/>
      <c r="E400" s="19"/>
      <c r="F400" s="86"/>
      <c r="G400" s="19"/>
    </row>
    <row r="401" spans="2:7" x14ac:dyDescent="0.25">
      <c r="B401" s="19"/>
      <c r="C401" s="19"/>
      <c r="D401" s="19"/>
      <c r="E401" s="19"/>
      <c r="F401" s="86"/>
      <c r="G401" s="19"/>
    </row>
    <row r="402" spans="2:7" x14ac:dyDescent="0.25">
      <c r="B402" s="19"/>
      <c r="C402" s="19"/>
      <c r="D402" s="19"/>
      <c r="E402" s="19"/>
      <c r="F402" s="86"/>
      <c r="G402" s="19"/>
    </row>
    <row r="403" spans="2:7" x14ac:dyDescent="0.25">
      <c r="B403" s="19"/>
      <c r="C403" s="19"/>
      <c r="D403" s="19"/>
      <c r="E403" s="19"/>
      <c r="F403" s="86"/>
      <c r="G403" s="19"/>
    </row>
    <row r="405" spans="2:7" x14ac:dyDescent="0.25">
      <c r="B405" s="20"/>
    </row>
  </sheetData>
  <mergeCells count="6">
    <mergeCell ref="G1:G2"/>
    <mergeCell ref="A1:A2"/>
    <mergeCell ref="B1:B2"/>
    <mergeCell ref="C1:C2"/>
    <mergeCell ref="D1:E1"/>
    <mergeCell ref="F1:F2"/>
  </mergeCells>
  <pageMargins left="0.11811023622047245" right="0" top="0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6"/>
  <sheetViews>
    <sheetView view="pageBreakPreview" zoomScaleNormal="100" zoomScaleSheetLayoutView="100" workbookViewId="0">
      <selection activeCell="A4" sqref="A4:XFD4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8.8554687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ht="15" customHeight="1" x14ac:dyDescent="0.25"/>
    <row r="2" spans="1:10" x14ac:dyDescent="0.25">
      <c r="A2" s="160" t="s">
        <v>505</v>
      </c>
      <c r="B2" s="160"/>
      <c r="C2" s="160"/>
      <c r="D2" s="160"/>
      <c r="E2" s="160"/>
      <c r="F2" s="160"/>
      <c r="G2" s="160"/>
    </row>
    <row r="3" spans="1:10" ht="33.75" customHeight="1" x14ac:dyDescent="0.25">
      <c r="A3" s="164" t="s">
        <v>573</v>
      </c>
      <c r="B3" s="164"/>
      <c r="C3" s="164"/>
      <c r="D3" s="164"/>
      <c r="E3" s="164"/>
      <c r="F3" s="164"/>
    </row>
    <row r="5" spans="1:10" ht="68.25" customHeight="1" x14ac:dyDescent="0.25">
      <c r="A5" s="155" t="s">
        <v>0</v>
      </c>
      <c r="B5" s="155" t="s">
        <v>1</v>
      </c>
      <c r="C5" s="155" t="s">
        <v>124</v>
      </c>
      <c r="D5" s="157" t="s">
        <v>2</v>
      </c>
      <c r="E5" s="158"/>
      <c r="F5" s="155" t="s">
        <v>127</v>
      </c>
      <c r="G5" s="151" t="s">
        <v>128</v>
      </c>
    </row>
    <row r="6" spans="1:10" ht="51.75" customHeight="1" x14ac:dyDescent="0.25">
      <c r="A6" s="156"/>
      <c r="B6" s="156"/>
      <c r="C6" s="156"/>
      <c r="D6" s="22" t="s">
        <v>125</v>
      </c>
      <c r="E6" s="23" t="s">
        <v>126</v>
      </c>
      <c r="F6" s="159"/>
      <c r="G6" s="152"/>
      <c r="I6" s="70" t="s">
        <v>484</v>
      </c>
      <c r="J6" s="20" t="s">
        <v>483</v>
      </c>
    </row>
    <row r="7" spans="1:10" s="2" customFormat="1" ht="28.5" hidden="1" customHeight="1" x14ac:dyDescent="0.25">
      <c r="A7" s="35" t="s">
        <v>176</v>
      </c>
      <c r="B7" s="28" t="s">
        <v>177</v>
      </c>
      <c r="C7" s="33">
        <f ca="1">лор!C44</f>
        <v>19</v>
      </c>
      <c r="D7" s="36">
        <v>4.1500000000000004</v>
      </c>
      <c r="E7" s="33">
        <f t="shared" ref="E7:E13" si="0">D7*20/120</f>
        <v>0.69166666666666665</v>
      </c>
      <c r="F7" s="85">
        <f t="shared" ref="F7:F8" ca="1" si="1">C7+D7</f>
        <v>30</v>
      </c>
      <c r="G7" s="34">
        <f t="shared" ref="G7:G13" ca="1" si="2">F7</f>
        <v>10</v>
      </c>
      <c r="I7" s="65"/>
      <c r="J7" s="64"/>
    </row>
    <row r="8" spans="1:10" s="2" customFormat="1" ht="24.75" hidden="1" customHeight="1" x14ac:dyDescent="0.25">
      <c r="A8" s="35" t="s">
        <v>173</v>
      </c>
      <c r="B8" s="28" t="s">
        <v>172</v>
      </c>
      <c r="C8" s="33">
        <f ca="1">лор!C45</f>
        <v>19</v>
      </c>
      <c r="D8" s="36">
        <v>5.61</v>
      </c>
      <c r="E8" s="33">
        <f t="shared" si="0"/>
        <v>0.93500000000000005</v>
      </c>
      <c r="F8" s="85">
        <f t="shared" ca="1" si="1"/>
        <v>63</v>
      </c>
      <c r="G8" s="34">
        <f t="shared" ca="1" si="2"/>
        <v>0</v>
      </c>
      <c r="I8" s="65"/>
      <c r="J8" s="64"/>
    </row>
    <row r="9" spans="1:10" s="1" customFormat="1" hidden="1" x14ac:dyDescent="0.25">
      <c r="A9" s="30" t="s">
        <v>269</v>
      </c>
      <c r="B9" s="31" t="s">
        <v>270</v>
      </c>
      <c r="C9" s="33">
        <f t="shared" ref="C9" si="3">F9-D9</f>
        <v>32.61</v>
      </c>
      <c r="D9" s="33">
        <v>2.39</v>
      </c>
      <c r="E9" s="33">
        <f t="shared" si="0"/>
        <v>0.39833333333333337</v>
      </c>
      <c r="F9" s="62">
        <v>35</v>
      </c>
      <c r="G9" s="34">
        <f t="shared" si="2"/>
        <v>35</v>
      </c>
      <c r="I9" s="4"/>
      <c r="J9" s="3"/>
    </row>
    <row r="10" spans="1:10" s="1" customFormat="1" hidden="1" x14ac:dyDescent="0.25">
      <c r="A10" s="30" t="s">
        <v>271</v>
      </c>
      <c r="B10" s="31" t="s">
        <v>272</v>
      </c>
      <c r="C10" s="33">
        <f>F10-D10</f>
        <v>29.91</v>
      </c>
      <c r="D10" s="33">
        <v>0.09</v>
      </c>
      <c r="E10" s="33">
        <f t="shared" si="0"/>
        <v>1.4999999999999998E-2</v>
      </c>
      <c r="F10" s="62">
        <v>30</v>
      </c>
      <c r="G10" s="34">
        <f t="shared" si="2"/>
        <v>30</v>
      </c>
      <c r="I10" s="4"/>
      <c r="J10" s="3"/>
    </row>
    <row r="11" spans="1:10" s="1" customFormat="1" hidden="1" x14ac:dyDescent="0.25">
      <c r="A11" s="30" t="s">
        <v>280</v>
      </c>
      <c r="B11" s="31" t="s">
        <v>281</v>
      </c>
      <c r="C11" s="33">
        <f t="shared" ref="C11:C13" si="4">F11-D11</f>
        <v>27.92</v>
      </c>
      <c r="D11" s="33">
        <v>7.08</v>
      </c>
      <c r="E11" s="33">
        <f t="shared" si="0"/>
        <v>1.18</v>
      </c>
      <c r="F11" s="62">
        <v>35</v>
      </c>
      <c r="G11" s="34">
        <f t="shared" si="2"/>
        <v>35</v>
      </c>
      <c r="I11" s="4"/>
      <c r="J11" s="3"/>
    </row>
    <row r="12" spans="1:10" s="1" customFormat="1" ht="24.75" hidden="1" x14ac:dyDescent="0.25">
      <c r="A12" s="30" t="s">
        <v>288</v>
      </c>
      <c r="B12" s="31" t="s">
        <v>287</v>
      </c>
      <c r="C12" s="33">
        <f t="shared" si="4"/>
        <v>17.43</v>
      </c>
      <c r="D12" s="33">
        <v>12.57</v>
      </c>
      <c r="E12" s="33">
        <f t="shared" si="0"/>
        <v>2.0950000000000002</v>
      </c>
      <c r="F12" s="62">
        <v>30</v>
      </c>
      <c r="G12" s="34">
        <f t="shared" si="2"/>
        <v>30</v>
      </c>
      <c r="I12" s="4"/>
      <c r="J12" s="3"/>
    </row>
    <row r="13" spans="1:10" s="1" customFormat="1" hidden="1" x14ac:dyDescent="0.25">
      <c r="A13" s="30" t="s">
        <v>289</v>
      </c>
      <c r="B13" s="31" t="s">
        <v>290</v>
      </c>
      <c r="C13" s="33">
        <f t="shared" si="4"/>
        <v>31.94</v>
      </c>
      <c r="D13" s="33">
        <v>3.06</v>
      </c>
      <c r="E13" s="33">
        <f t="shared" si="0"/>
        <v>0.51</v>
      </c>
      <c r="F13" s="62">
        <v>35</v>
      </c>
      <c r="G13" s="34">
        <f t="shared" si="2"/>
        <v>35</v>
      </c>
      <c r="I13" s="4"/>
      <c r="J13" s="3"/>
    </row>
    <row r="14" spans="1:10" s="2" customFormat="1" x14ac:dyDescent="0.25">
      <c r="A14" s="107" t="s">
        <v>292</v>
      </c>
      <c r="B14" s="108" t="s">
        <v>389</v>
      </c>
      <c r="C14" s="109"/>
      <c r="D14" s="109"/>
      <c r="E14" s="109"/>
      <c r="F14" s="110"/>
      <c r="G14" s="11"/>
      <c r="I14" s="65"/>
      <c r="J14" s="64"/>
    </row>
    <row r="15" spans="1:10" s="2" customFormat="1" x14ac:dyDescent="0.25">
      <c r="A15" s="12" t="s">
        <v>293</v>
      </c>
      <c r="B15" s="13" t="s">
        <v>8</v>
      </c>
      <c r="C15" s="10"/>
      <c r="D15" s="14"/>
      <c r="E15" s="10"/>
      <c r="F15" s="90"/>
      <c r="G15" s="11"/>
      <c r="I15" s="65"/>
      <c r="J15" s="64"/>
    </row>
    <row r="16" spans="1:10" s="2" customFormat="1" ht="30" x14ac:dyDescent="0.25">
      <c r="A16" s="15" t="s">
        <v>295</v>
      </c>
      <c r="B16" s="16" t="s">
        <v>299</v>
      </c>
      <c r="C16" s="10">
        <f>общий!C269</f>
        <v>37</v>
      </c>
      <c r="D16" s="14"/>
      <c r="E16" s="10"/>
      <c r="F16" s="90">
        <f>C16+D16</f>
        <v>37</v>
      </c>
      <c r="G16" s="11">
        <f>F16</f>
        <v>37</v>
      </c>
      <c r="I16" s="65"/>
      <c r="J16" s="64"/>
    </row>
    <row r="17" spans="1:10" s="2" customFormat="1" ht="30" x14ac:dyDescent="0.25">
      <c r="A17" s="8" t="s">
        <v>296</v>
      </c>
      <c r="B17" s="16" t="s">
        <v>300</v>
      </c>
      <c r="C17" s="10">
        <f>общий!C270</f>
        <v>52</v>
      </c>
      <c r="D17" s="14"/>
      <c r="E17" s="10"/>
      <c r="F17" s="90">
        <f t="shared" ref="F17:F28" si="5">C17+D17</f>
        <v>52</v>
      </c>
      <c r="G17" s="11">
        <f t="shared" ref="G17:G19" si="6">F17</f>
        <v>52</v>
      </c>
      <c r="I17" s="65"/>
      <c r="J17" s="64"/>
    </row>
    <row r="18" spans="1:10" s="2" customFormat="1" ht="30" x14ac:dyDescent="0.25">
      <c r="A18" s="8" t="s">
        <v>297</v>
      </c>
      <c r="B18" s="16" t="s">
        <v>301</v>
      </c>
      <c r="C18" s="10">
        <f>общий!C271</f>
        <v>57</v>
      </c>
      <c r="D18" s="14"/>
      <c r="E18" s="10"/>
      <c r="F18" s="90">
        <f t="shared" si="5"/>
        <v>57</v>
      </c>
      <c r="G18" s="11">
        <f t="shared" si="6"/>
        <v>57</v>
      </c>
      <c r="I18" s="65"/>
      <c r="J18" s="64"/>
    </row>
    <row r="19" spans="1:10" s="2" customFormat="1" ht="30" hidden="1" x14ac:dyDescent="0.25">
      <c r="A19" s="8" t="s">
        <v>298</v>
      </c>
      <c r="B19" s="16" t="s">
        <v>302</v>
      </c>
      <c r="C19" s="10">
        <f>общий!C272</f>
        <v>60</v>
      </c>
      <c r="D19" s="14"/>
      <c r="E19" s="10"/>
      <c r="F19" s="90">
        <f t="shared" si="5"/>
        <v>60</v>
      </c>
      <c r="G19" s="11">
        <f t="shared" si="6"/>
        <v>60</v>
      </c>
      <c r="I19" s="65"/>
      <c r="J19" s="64"/>
    </row>
    <row r="20" spans="1:10" s="64" customFormat="1" x14ac:dyDescent="0.25">
      <c r="A20" s="12" t="s">
        <v>294</v>
      </c>
      <c r="B20" s="13" t="s">
        <v>9</v>
      </c>
      <c r="C20" s="10"/>
      <c r="D20" s="18"/>
      <c r="E20" s="17"/>
      <c r="F20" s="90"/>
      <c r="G20" s="11"/>
      <c r="I20" s="65"/>
    </row>
    <row r="21" spans="1:10" s="2" customFormat="1" ht="30" x14ac:dyDescent="0.25">
      <c r="A21" s="8" t="s">
        <v>303</v>
      </c>
      <c r="B21" s="9" t="s">
        <v>304</v>
      </c>
      <c r="C21" s="10">
        <f>общий!C274</f>
        <v>27</v>
      </c>
      <c r="D21" s="14"/>
      <c r="E21" s="10"/>
      <c r="F21" s="90">
        <f t="shared" si="5"/>
        <v>27</v>
      </c>
      <c r="G21" s="11">
        <f t="shared" ref="G21:G25" si="7">F21</f>
        <v>27</v>
      </c>
      <c r="I21" s="65"/>
      <c r="J21" s="64"/>
    </row>
    <row r="22" spans="1:10" s="2" customFormat="1" ht="30" x14ac:dyDescent="0.25">
      <c r="A22" s="8" t="s">
        <v>305</v>
      </c>
      <c r="B22" s="9" t="s">
        <v>308</v>
      </c>
      <c r="C22" s="10">
        <f>общий!C275</f>
        <v>42</v>
      </c>
      <c r="D22" s="14"/>
      <c r="E22" s="10"/>
      <c r="F22" s="90">
        <f t="shared" si="5"/>
        <v>42</v>
      </c>
      <c r="G22" s="11">
        <f t="shared" si="7"/>
        <v>42</v>
      </c>
      <c r="I22" s="65"/>
      <c r="J22" s="64"/>
    </row>
    <row r="23" spans="1:10" s="2" customFormat="1" ht="30" x14ac:dyDescent="0.25">
      <c r="A23" s="8" t="s">
        <v>306</v>
      </c>
      <c r="B23" s="9" t="s">
        <v>309</v>
      </c>
      <c r="C23" s="10">
        <f>общий!C276</f>
        <v>47</v>
      </c>
      <c r="D23" s="14"/>
      <c r="E23" s="10"/>
      <c r="F23" s="90">
        <f t="shared" si="5"/>
        <v>47</v>
      </c>
      <c r="G23" s="11">
        <f t="shared" si="7"/>
        <v>47</v>
      </c>
      <c r="I23" s="65"/>
      <c r="J23" s="64"/>
    </row>
    <row r="24" spans="1:10" s="2" customFormat="1" ht="30" hidden="1" x14ac:dyDescent="0.25">
      <c r="A24" s="8" t="s">
        <v>307</v>
      </c>
      <c r="B24" s="9" t="s">
        <v>310</v>
      </c>
      <c r="C24" s="10">
        <f>общий!C277</f>
        <v>50</v>
      </c>
      <c r="D24" s="14"/>
      <c r="E24" s="10"/>
      <c r="F24" s="90">
        <f t="shared" si="5"/>
        <v>50</v>
      </c>
      <c r="G24" s="11">
        <f t="shared" si="7"/>
        <v>50</v>
      </c>
      <c r="I24" s="65"/>
      <c r="J24" s="64"/>
    </row>
    <row r="25" spans="1:10" s="2" customFormat="1" x14ac:dyDescent="0.25">
      <c r="A25" s="8" t="s">
        <v>312</v>
      </c>
      <c r="B25" s="9" t="s">
        <v>313</v>
      </c>
      <c r="C25" s="10">
        <f>общий!C278</f>
        <v>10</v>
      </c>
      <c r="D25" s="14"/>
      <c r="E25" s="10"/>
      <c r="F25" s="90">
        <f t="shared" si="5"/>
        <v>10</v>
      </c>
      <c r="G25" s="11">
        <f t="shared" si="7"/>
        <v>10</v>
      </c>
      <c r="I25" s="65"/>
      <c r="J25" s="64"/>
    </row>
    <row r="26" spans="1:10" s="2" customFormat="1" ht="30" x14ac:dyDescent="0.25">
      <c r="A26" s="8" t="s">
        <v>567</v>
      </c>
      <c r="B26" s="9" t="s">
        <v>570</v>
      </c>
      <c r="C26" s="10">
        <f>общий!C279</f>
        <v>88</v>
      </c>
      <c r="D26" s="14"/>
      <c r="E26" s="10"/>
      <c r="F26" s="90">
        <f t="shared" si="5"/>
        <v>88</v>
      </c>
      <c r="G26" s="11"/>
      <c r="I26" s="65"/>
      <c r="J26" s="64"/>
    </row>
    <row r="27" spans="1:10" s="2" customFormat="1" x14ac:dyDescent="0.25">
      <c r="A27" s="8" t="s">
        <v>568</v>
      </c>
      <c r="B27" s="9" t="s">
        <v>571</v>
      </c>
      <c r="C27" s="10">
        <f>общий!C280</f>
        <v>80</v>
      </c>
      <c r="D27" s="14"/>
      <c r="E27" s="10"/>
      <c r="F27" s="90">
        <f t="shared" si="5"/>
        <v>80</v>
      </c>
      <c r="G27" s="11"/>
      <c r="I27" s="65"/>
      <c r="J27" s="64"/>
    </row>
    <row r="28" spans="1:10" s="2" customFormat="1" x14ac:dyDescent="0.25">
      <c r="A28" s="8" t="s">
        <v>569</v>
      </c>
      <c r="B28" s="9" t="s">
        <v>572</v>
      </c>
      <c r="C28" s="10">
        <f>общий!C281</f>
        <v>72</v>
      </c>
      <c r="D28" s="14"/>
      <c r="E28" s="10"/>
      <c r="F28" s="90">
        <f t="shared" si="5"/>
        <v>72</v>
      </c>
      <c r="G28" s="11"/>
      <c r="I28" s="65"/>
      <c r="J28" s="64"/>
    </row>
    <row r="29" spans="1:10" x14ac:dyDescent="0.25">
      <c r="B29" s="19"/>
      <c r="C29" s="19"/>
      <c r="D29" s="19"/>
      <c r="E29" s="19"/>
      <c r="F29" s="86"/>
      <c r="G29" s="19"/>
    </row>
    <row r="30" spans="1:10" x14ac:dyDescent="0.25">
      <c r="B30" s="19"/>
      <c r="C30" s="19"/>
      <c r="D30" s="19"/>
      <c r="E30" s="19"/>
      <c r="F30" s="86"/>
      <c r="G30" s="19"/>
    </row>
    <row r="31" spans="1:10" x14ac:dyDescent="0.25">
      <c r="B31" s="19"/>
      <c r="C31" s="19"/>
      <c r="D31" s="19"/>
      <c r="E31" s="19"/>
      <c r="F31" s="86"/>
      <c r="G31" s="19"/>
    </row>
    <row r="32" spans="1:10" x14ac:dyDescent="0.25">
      <c r="B32" s="19"/>
      <c r="C32" s="19"/>
      <c r="D32" s="19"/>
      <c r="E32" s="19"/>
      <c r="F32" s="86"/>
      <c r="G32" s="19"/>
    </row>
    <row r="33" spans="2:7" x14ac:dyDescent="0.25">
      <c r="B33" s="19"/>
      <c r="C33" s="19"/>
      <c r="D33" s="19"/>
      <c r="E33" s="19"/>
      <c r="F33" s="86"/>
      <c r="G33" s="19"/>
    </row>
    <row r="34" spans="2:7" x14ac:dyDescent="0.25">
      <c r="B34" s="19"/>
      <c r="C34" s="19"/>
      <c r="D34" s="19"/>
      <c r="E34" s="19"/>
      <c r="F34" s="86"/>
      <c r="G34" s="19"/>
    </row>
    <row r="36" spans="2:7" x14ac:dyDescent="0.25">
      <c r="B36" s="20"/>
    </row>
  </sheetData>
  <mergeCells count="8">
    <mergeCell ref="G5:G6"/>
    <mergeCell ref="A2:G2"/>
    <mergeCell ref="A3:F3"/>
    <mergeCell ref="A5:A6"/>
    <mergeCell ref="B5:B6"/>
    <mergeCell ref="C5:C6"/>
    <mergeCell ref="D5:E5"/>
    <mergeCell ref="F5:F6"/>
  </mergeCells>
  <pageMargins left="0.11811023622047245" right="0" top="0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view="pageBreakPreview" topLeftCell="A4" zoomScaleNormal="100" zoomScaleSheetLayoutView="100" workbookViewId="0">
      <selection activeCell="A18" sqref="A18:XFD20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6.4257812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7.5" customHeight="1" x14ac:dyDescent="0.25">
      <c r="A2" s="164" t="s">
        <v>576</v>
      </c>
      <c r="B2" s="164"/>
      <c r="C2" s="164"/>
      <c r="D2" s="164"/>
      <c r="E2" s="164"/>
      <c r="F2" s="164"/>
    </row>
    <row r="3" spans="1:10" ht="68.25" customHeight="1" x14ac:dyDescent="0.25">
      <c r="A3" s="155" t="s">
        <v>0</v>
      </c>
      <c r="B3" s="155" t="s">
        <v>1</v>
      </c>
      <c r="C3" s="155" t="s">
        <v>124</v>
      </c>
      <c r="D3" s="157" t="s">
        <v>2</v>
      </c>
      <c r="E3" s="158"/>
      <c r="F3" s="155" t="s">
        <v>127</v>
      </c>
      <c r="G3" s="151" t="s">
        <v>128</v>
      </c>
    </row>
    <row r="4" spans="1:10" ht="51.75" customHeight="1" x14ac:dyDescent="0.25">
      <c r="A4" s="156"/>
      <c r="B4" s="156"/>
      <c r="C4" s="156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s="64" customFormat="1" x14ac:dyDescent="0.25">
      <c r="A5" s="107" t="s">
        <v>390</v>
      </c>
      <c r="B5" s="108" t="s">
        <v>391</v>
      </c>
      <c r="C5" s="111"/>
      <c r="D5" s="111"/>
      <c r="E5" s="111"/>
      <c r="F5" s="112"/>
      <c r="G5" s="11"/>
      <c r="I5" s="65"/>
    </row>
    <row r="6" spans="1:10" s="64" customFormat="1" x14ac:dyDescent="0.25">
      <c r="A6" s="21" t="s">
        <v>392</v>
      </c>
      <c r="B6" s="13" t="s">
        <v>8</v>
      </c>
      <c r="C6" s="17"/>
      <c r="D6" s="18"/>
      <c r="E6" s="17"/>
      <c r="F6" s="91"/>
      <c r="G6" s="11"/>
      <c r="I6" s="65"/>
    </row>
    <row r="7" spans="1:10" s="2" customFormat="1" ht="30" hidden="1" x14ac:dyDescent="0.25">
      <c r="A7" s="15" t="s">
        <v>393</v>
      </c>
      <c r="B7" s="16" t="s">
        <v>402</v>
      </c>
      <c r="C7" s="10">
        <v>40</v>
      </c>
      <c r="D7" s="14"/>
      <c r="E7" s="10"/>
      <c r="F7" s="90">
        <v>40</v>
      </c>
      <c r="G7" s="11">
        <f>F7</f>
        <v>40</v>
      </c>
      <c r="I7" s="65"/>
      <c r="J7" s="64"/>
    </row>
    <row r="8" spans="1:10" s="2" customFormat="1" ht="30" hidden="1" x14ac:dyDescent="0.25">
      <c r="A8" s="8" t="s">
        <v>394</v>
      </c>
      <c r="B8" s="16" t="s">
        <v>403</v>
      </c>
      <c r="C8" s="10">
        <v>50</v>
      </c>
      <c r="D8" s="14"/>
      <c r="E8" s="10"/>
      <c r="F8" s="90">
        <v>50</v>
      </c>
      <c r="G8" s="11">
        <f t="shared" ref="G8:G10" si="0">F8</f>
        <v>50</v>
      </c>
      <c r="I8" s="65"/>
      <c r="J8" s="64"/>
    </row>
    <row r="9" spans="1:10" s="2" customFormat="1" ht="30" x14ac:dyDescent="0.25">
      <c r="A9" s="8" t="s">
        <v>395</v>
      </c>
      <c r="B9" s="16" t="s">
        <v>404</v>
      </c>
      <c r="C9" s="10">
        <f>общий!C286</f>
        <v>57</v>
      </c>
      <c r="D9" s="14"/>
      <c r="E9" s="10"/>
      <c r="F9" s="90">
        <f>C9+D9</f>
        <v>57</v>
      </c>
      <c r="G9" s="11">
        <f t="shared" si="0"/>
        <v>57</v>
      </c>
      <c r="I9" s="65"/>
      <c r="J9" s="64"/>
    </row>
    <row r="10" spans="1:10" s="2" customFormat="1" ht="30" hidden="1" x14ac:dyDescent="0.25">
      <c r="A10" s="8" t="s">
        <v>396</v>
      </c>
      <c r="B10" s="16" t="s">
        <v>405</v>
      </c>
      <c r="C10" s="10">
        <f>общий!C287</f>
        <v>60</v>
      </c>
      <c r="D10" s="14"/>
      <c r="E10" s="10"/>
      <c r="F10" s="90">
        <f t="shared" ref="F10:F17" si="1">C10+D10</f>
        <v>60</v>
      </c>
      <c r="G10" s="11">
        <f t="shared" si="0"/>
        <v>60</v>
      </c>
      <c r="I10" s="65"/>
      <c r="J10" s="64"/>
    </row>
    <row r="11" spans="1:10" s="64" customFormat="1" x14ac:dyDescent="0.25">
      <c r="A11" s="12" t="s">
        <v>397</v>
      </c>
      <c r="B11" s="13" t="s">
        <v>9</v>
      </c>
      <c r="C11" s="10">
        <f>общий!C288</f>
        <v>0</v>
      </c>
      <c r="D11" s="18"/>
      <c r="E11" s="17"/>
      <c r="F11" s="90">
        <f t="shared" si="1"/>
        <v>0</v>
      </c>
      <c r="G11" s="11"/>
      <c r="I11" s="65"/>
    </row>
    <row r="12" spans="1:10" s="2" customFormat="1" ht="18.75" hidden="1" customHeight="1" x14ac:dyDescent="0.25">
      <c r="A12" s="8" t="s">
        <v>398</v>
      </c>
      <c r="B12" s="9" t="s">
        <v>406</v>
      </c>
      <c r="C12" s="10">
        <f>общий!C289</f>
        <v>30</v>
      </c>
      <c r="D12" s="14"/>
      <c r="E12" s="10"/>
      <c r="F12" s="90">
        <f t="shared" si="1"/>
        <v>30</v>
      </c>
      <c r="G12" s="11">
        <f t="shared" ref="G12:G17" si="2">F12</f>
        <v>30</v>
      </c>
      <c r="I12" s="65"/>
      <c r="J12" s="64"/>
    </row>
    <row r="13" spans="1:10" s="2" customFormat="1" ht="18.75" hidden="1" customHeight="1" x14ac:dyDescent="0.25">
      <c r="A13" s="8" t="s">
        <v>399</v>
      </c>
      <c r="B13" s="9" t="s">
        <v>407</v>
      </c>
      <c r="C13" s="10">
        <f>общий!C290</f>
        <v>40</v>
      </c>
      <c r="D13" s="14"/>
      <c r="E13" s="10"/>
      <c r="F13" s="90">
        <f t="shared" si="1"/>
        <v>40</v>
      </c>
      <c r="G13" s="11">
        <f t="shared" si="2"/>
        <v>40</v>
      </c>
      <c r="I13" s="65"/>
      <c r="J13" s="64"/>
    </row>
    <row r="14" spans="1:10" s="2" customFormat="1" ht="30" x14ac:dyDescent="0.25">
      <c r="A14" s="8" t="s">
        <v>400</v>
      </c>
      <c r="B14" s="9" t="s">
        <v>408</v>
      </c>
      <c r="C14" s="10">
        <f>общий!C291</f>
        <v>47</v>
      </c>
      <c r="D14" s="14"/>
      <c r="E14" s="10"/>
      <c r="F14" s="90">
        <f t="shared" si="1"/>
        <v>47</v>
      </c>
      <c r="G14" s="11">
        <f t="shared" si="2"/>
        <v>47</v>
      </c>
      <c r="I14" s="65"/>
      <c r="J14" s="64"/>
    </row>
    <row r="15" spans="1:10" s="2" customFormat="1" ht="30" hidden="1" x14ac:dyDescent="0.25">
      <c r="A15" s="8" t="s">
        <v>401</v>
      </c>
      <c r="B15" s="9" t="s">
        <v>428</v>
      </c>
      <c r="C15" s="10">
        <f>общий!C292</f>
        <v>50</v>
      </c>
      <c r="D15" s="14"/>
      <c r="E15" s="10"/>
      <c r="F15" s="90">
        <f t="shared" si="1"/>
        <v>50</v>
      </c>
      <c r="G15" s="11">
        <f t="shared" si="2"/>
        <v>50</v>
      </c>
      <c r="I15" s="65"/>
      <c r="J15" s="64"/>
    </row>
    <row r="16" spans="1:10" s="2" customFormat="1" x14ac:dyDescent="0.25">
      <c r="A16" s="8" t="s">
        <v>574</v>
      </c>
      <c r="B16" s="9" t="s">
        <v>575</v>
      </c>
      <c r="C16" s="10">
        <f>общий!C293</f>
        <v>80</v>
      </c>
      <c r="D16" s="14"/>
      <c r="E16" s="10"/>
      <c r="F16" s="90">
        <f t="shared" si="1"/>
        <v>80</v>
      </c>
      <c r="G16" s="11"/>
      <c r="I16" s="65"/>
      <c r="J16" s="64"/>
    </row>
    <row r="17" spans="1:10" s="2" customFormat="1" ht="30" x14ac:dyDescent="0.25">
      <c r="A17" s="8" t="s">
        <v>456</v>
      </c>
      <c r="B17" s="9" t="s">
        <v>457</v>
      </c>
      <c r="C17" s="10">
        <f>общий!C294</f>
        <v>20.76</v>
      </c>
      <c r="D17" s="14">
        <v>0.24</v>
      </c>
      <c r="E17" s="10">
        <v>0.03</v>
      </c>
      <c r="F17" s="90">
        <f t="shared" si="1"/>
        <v>21</v>
      </c>
      <c r="G17" s="11">
        <f t="shared" si="2"/>
        <v>21</v>
      </c>
      <c r="I17" s="65"/>
      <c r="J17" s="64"/>
    </row>
    <row r="18" spans="1:10" x14ac:dyDescent="0.25">
      <c r="B18" s="19"/>
      <c r="C18" s="19"/>
      <c r="D18" s="19"/>
      <c r="E18" s="19"/>
      <c r="F18" s="86"/>
      <c r="G18" s="19"/>
    </row>
    <row r="19" spans="1:10" x14ac:dyDescent="0.25">
      <c r="B19" s="19"/>
      <c r="C19" s="19"/>
      <c r="D19" s="19"/>
      <c r="E19" s="19"/>
      <c r="F19" s="86"/>
      <c r="G19" s="19"/>
    </row>
    <row r="20" spans="1:10" x14ac:dyDescent="0.25">
      <c r="B20" s="19"/>
      <c r="C20" s="19"/>
      <c r="D20" s="19"/>
      <c r="E20" s="19"/>
      <c r="F20" s="86"/>
      <c r="G20" s="19"/>
    </row>
    <row r="21" spans="1:10" x14ac:dyDescent="0.25">
      <c r="B21" s="19"/>
      <c r="C21" s="19"/>
      <c r="D21" s="19"/>
      <c r="E21" s="19"/>
      <c r="F21" s="86"/>
      <c r="G21" s="19"/>
    </row>
    <row r="22" spans="1:10" x14ac:dyDescent="0.25">
      <c r="B22" s="19"/>
      <c r="C22" s="19"/>
      <c r="D22" s="19"/>
      <c r="E22" s="19"/>
      <c r="F22" s="86"/>
      <c r="G22" s="19"/>
    </row>
    <row r="23" spans="1:10" x14ac:dyDescent="0.25">
      <c r="B23" s="19"/>
      <c r="C23" s="19"/>
      <c r="D23" s="19"/>
      <c r="E23" s="19"/>
      <c r="F23" s="86"/>
      <c r="G23" s="19"/>
    </row>
    <row r="25" spans="1:10" x14ac:dyDescent="0.25">
      <c r="B25" s="20"/>
    </row>
  </sheetData>
  <mergeCells count="8">
    <mergeCell ref="G3:G4"/>
    <mergeCell ref="A1:G1"/>
    <mergeCell ref="A2:F2"/>
    <mergeCell ref="A3:A4"/>
    <mergeCell ref="B3:B4"/>
    <mergeCell ref="C3:C4"/>
    <mergeCell ref="D3:E3"/>
    <mergeCell ref="F3:F4"/>
  </mergeCells>
  <pageMargins left="0.11811023622047245" right="0" top="0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view="pageBreakPreview" zoomScaleNormal="100" zoomScaleSheetLayoutView="100" workbookViewId="0">
      <selection sqref="A1:XFD6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8.8554687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4.5" customHeight="1" x14ac:dyDescent="0.25">
      <c r="A2" s="164" t="s">
        <v>581</v>
      </c>
      <c r="B2" s="164"/>
      <c r="C2" s="164"/>
      <c r="D2" s="164"/>
      <c r="E2" s="164"/>
      <c r="F2" s="164"/>
    </row>
    <row r="4" spans="1:10" ht="68.25" customHeight="1" x14ac:dyDescent="0.25">
      <c r="A4" s="155" t="s">
        <v>0</v>
      </c>
      <c r="B4" s="155" t="s">
        <v>1</v>
      </c>
      <c r="C4" s="155" t="s">
        <v>124</v>
      </c>
      <c r="D4" s="157" t="s">
        <v>2</v>
      </c>
      <c r="E4" s="158"/>
      <c r="F4" s="155" t="s">
        <v>127</v>
      </c>
      <c r="G4" s="151" t="s">
        <v>128</v>
      </c>
    </row>
    <row r="5" spans="1:10" ht="51.75" customHeight="1" x14ac:dyDescent="0.25">
      <c r="A5" s="156"/>
      <c r="B5" s="156"/>
      <c r="C5" s="156"/>
      <c r="D5" s="22" t="s">
        <v>125</v>
      </c>
      <c r="E5" s="23" t="s">
        <v>126</v>
      </c>
      <c r="F5" s="159"/>
      <c r="G5" s="152"/>
      <c r="I5" s="70" t="s">
        <v>484</v>
      </c>
      <c r="J5" s="20" t="s">
        <v>483</v>
      </c>
    </row>
    <row r="6" spans="1:10" s="64" customFormat="1" x14ac:dyDescent="0.25">
      <c r="A6" s="107" t="s">
        <v>409</v>
      </c>
      <c r="B6" s="108" t="s">
        <v>410</v>
      </c>
      <c r="C6" s="111"/>
      <c r="D6" s="111"/>
      <c r="E6" s="111"/>
      <c r="F6" s="112"/>
      <c r="G6" s="11"/>
      <c r="I6" s="65"/>
    </row>
    <row r="7" spans="1:10" s="64" customFormat="1" x14ac:dyDescent="0.25">
      <c r="A7" s="21" t="s">
        <v>411</v>
      </c>
      <c r="B7" s="13" t="s">
        <v>8</v>
      </c>
      <c r="C7" s="17"/>
      <c r="D7" s="18"/>
      <c r="E7" s="17"/>
      <c r="F7" s="91"/>
      <c r="G7" s="11"/>
      <c r="I7" s="65"/>
    </row>
    <row r="8" spans="1:10" s="2" customFormat="1" ht="30" hidden="1" x14ac:dyDescent="0.25">
      <c r="A8" s="15" t="s">
        <v>412</v>
      </c>
      <c r="B8" s="16" t="s">
        <v>421</v>
      </c>
      <c r="C8" s="10">
        <v>40</v>
      </c>
      <c r="D8" s="14"/>
      <c r="E8" s="10"/>
      <c r="F8" s="90">
        <v>40</v>
      </c>
      <c r="G8" s="11">
        <f>F8</f>
        <v>40</v>
      </c>
      <c r="I8" s="65"/>
      <c r="J8" s="64"/>
    </row>
    <row r="9" spans="1:10" s="2" customFormat="1" ht="30" x14ac:dyDescent="0.25">
      <c r="A9" s="8" t="s">
        <v>413</v>
      </c>
      <c r="B9" s="16" t="s">
        <v>422</v>
      </c>
      <c r="C9" s="10">
        <f>общий!C298</f>
        <v>52</v>
      </c>
      <c r="D9" s="14"/>
      <c r="E9" s="10"/>
      <c r="F9" s="90">
        <f>C9+D9</f>
        <v>52</v>
      </c>
      <c r="G9" s="11">
        <f>F9</f>
        <v>52</v>
      </c>
      <c r="I9" s="65"/>
      <c r="J9" s="64"/>
    </row>
    <row r="10" spans="1:10" s="2" customFormat="1" ht="30" x14ac:dyDescent="0.25">
      <c r="A10" s="8" t="s">
        <v>414</v>
      </c>
      <c r="B10" s="16" t="s">
        <v>423</v>
      </c>
      <c r="C10" s="10">
        <f>общий!C299</f>
        <v>57</v>
      </c>
      <c r="D10" s="14"/>
      <c r="E10" s="10"/>
      <c r="F10" s="90">
        <f t="shared" ref="F10:F19" si="0">C10+D10</f>
        <v>57</v>
      </c>
      <c r="G10" s="11">
        <f t="shared" ref="G10:G11" si="1">F10</f>
        <v>57</v>
      </c>
      <c r="I10" s="65"/>
      <c r="J10" s="64"/>
    </row>
    <row r="11" spans="1:10" s="2" customFormat="1" ht="30" hidden="1" x14ac:dyDescent="0.25">
      <c r="A11" s="8" t="s">
        <v>415</v>
      </c>
      <c r="B11" s="16" t="s">
        <v>424</v>
      </c>
      <c r="C11" s="10">
        <f>общий!C300</f>
        <v>60</v>
      </c>
      <c r="D11" s="14"/>
      <c r="E11" s="10"/>
      <c r="F11" s="90">
        <f t="shared" si="0"/>
        <v>60</v>
      </c>
      <c r="G11" s="11">
        <f t="shared" si="1"/>
        <v>60</v>
      </c>
      <c r="I11" s="65"/>
      <c r="J11" s="64"/>
    </row>
    <row r="12" spans="1:10" s="64" customFormat="1" x14ac:dyDescent="0.25">
      <c r="A12" s="12" t="s">
        <v>416</v>
      </c>
      <c r="B12" s="13" t="s">
        <v>9</v>
      </c>
      <c r="C12" s="10"/>
      <c r="D12" s="18"/>
      <c r="E12" s="17"/>
      <c r="F12" s="90">
        <f t="shared" si="0"/>
        <v>0</v>
      </c>
      <c r="G12" s="11"/>
      <c r="I12" s="65"/>
    </row>
    <row r="13" spans="1:10" s="2" customFormat="1" ht="30" hidden="1" x14ac:dyDescent="0.25">
      <c r="A13" s="8" t="s">
        <v>417</v>
      </c>
      <c r="B13" s="9" t="s">
        <v>425</v>
      </c>
      <c r="C13" s="10">
        <f>общий!C302</f>
        <v>30</v>
      </c>
      <c r="D13" s="14"/>
      <c r="E13" s="10"/>
      <c r="F13" s="90">
        <f t="shared" si="0"/>
        <v>30</v>
      </c>
      <c r="G13" s="11">
        <f t="shared" ref="G13:G19" si="2">F13</f>
        <v>30</v>
      </c>
      <c r="I13" s="65"/>
      <c r="J13" s="64"/>
    </row>
    <row r="14" spans="1:10" s="2" customFormat="1" ht="30" x14ac:dyDescent="0.25">
      <c r="A14" s="8" t="s">
        <v>418</v>
      </c>
      <c r="B14" s="9" t="s">
        <v>426</v>
      </c>
      <c r="C14" s="10">
        <f>общий!C303</f>
        <v>42</v>
      </c>
      <c r="D14" s="14"/>
      <c r="E14" s="10"/>
      <c r="F14" s="90">
        <f t="shared" si="0"/>
        <v>42</v>
      </c>
      <c r="G14" s="11">
        <f t="shared" si="2"/>
        <v>42</v>
      </c>
      <c r="I14" s="65"/>
      <c r="J14" s="64"/>
    </row>
    <row r="15" spans="1:10" s="2" customFormat="1" ht="30" x14ac:dyDescent="0.25">
      <c r="A15" s="8" t="s">
        <v>419</v>
      </c>
      <c r="B15" s="9" t="s">
        <v>427</v>
      </c>
      <c r="C15" s="10">
        <f>общий!C304</f>
        <v>47</v>
      </c>
      <c r="D15" s="14"/>
      <c r="E15" s="10"/>
      <c r="F15" s="90">
        <f t="shared" si="0"/>
        <v>47</v>
      </c>
      <c r="G15" s="11">
        <f t="shared" si="2"/>
        <v>47</v>
      </c>
      <c r="I15" s="65"/>
      <c r="J15" s="64"/>
    </row>
    <row r="16" spans="1:10" s="2" customFormat="1" ht="30" hidden="1" x14ac:dyDescent="0.25">
      <c r="A16" s="8" t="s">
        <v>420</v>
      </c>
      <c r="B16" s="9" t="s">
        <v>449</v>
      </c>
      <c r="C16" s="10">
        <f>общий!C305</f>
        <v>50</v>
      </c>
      <c r="D16" s="14"/>
      <c r="E16" s="10"/>
      <c r="F16" s="90">
        <f t="shared" si="0"/>
        <v>50</v>
      </c>
      <c r="G16" s="11">
        <f t="shared" si="2"/>
        <v>50</v>
      </c>
      <c r="I16" s="65"/>
      <c r="J16" s="64"/>
    </row>
    <row r="17" spans="1:10" s="2" customFormat="1" ht="30" x14ac:dyDescent="0.25">
      <c r="A17" s="8" t="s">
        <v>579</v>
      </c>
      <c r="B17" s="9" t="s">
        <v>577</v>
      </c>
      <c r="C17" s="10">
        <f>общий!C306</f>
        <v>88</v>
      </c>
      <c r="D17" s="14"/>
      <c r="E17" s="10"/>
      <c r="F17" s="90">
        <f t="shared" si="0"/>
        <v>88</v>
      </c>
      <c r="G17" s="11"/>
      <c r="I17" s="65"/>
      <c r="J17" s="64"/>
    </row>
    <row r="18" spans="1:10" s="2" customFormat="1" ht="30" x14ac:dyDescent="0.25">
      <c r="A18" s="8" t="s">
        <v>580</v>
      </c>
      <c r="B18" s="9" t="s">
        <v>578</v>
      </c>
      <c r="C18" s="10">
        <f>общий!C307</f>
        <v>80</v>
      </c>
      <c r="D18" s="14"/>
      <c r="E18" s="10"/>
      <c r="F18" s="90">
        <f t="shared" si="0"/>
        <v>80</v>
      </c>
      <c r="G18" s="11"/>
      <c r="I18" s="65"/>
      <c r="J18" s="64"/>
    </row>
    <row r="19" spans="1:10" s="2" customFormat="1" ht="30" x14ac:dyDescent="0.25">
      <c r="A19" s="8" t="s">
        <v>458</v>
      </c>
      <c r="B19" s="9" t="s">
        <v>480</v>
      </c>
      <c r="C19" s="10">
        <f>общий!C308</f>
        <v>25.09</v>
      </c>
      <c r="D19" s="14">
        <f>общий!D308</f>
        <v>0.91</v>
      </c>
      <c r="E19" s="10">
        <f>общий!E308</f>
        <v>0.13</v>
      </c>
      <c r="F19" s="90">
        <f t="shared" si="0"/>
        <v>26</v>
      </c>
      <c r="G19" s="11">
        <f t="shared" si="2"/>
        <v>26</v>
      </c>
      <c r="I19" s="65"/>
      <c r="J19" s="64"/>
    </row>
  </sheetData>
  <mergeCells count="8">
    <mergeCell ref="G4:G5"/>
    <mergeCell ref="A1:G1"/>
    <mergeCell ref="A2:F2"/>
    <mergeCell ref="A4:A5"/>
    <mergeCell ref="B4:B5"/>
    <mergeCell ref="C4:C5"/>
    <mergeCell ref="D4:E4"/>
    <mergeCell ref="F4:F5"/>
  </mergeCells>
  <pageMargins left="0.11811023622047245" right="0" top="0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view="pageBreakPreview" zoomScaleNormal="100" zoomScaleSheetLayoutView="100" workbookViewId="0">
      <selection sqref="A1:XFD6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9.4257812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ht="15.75" x14ac:dyDescent="0.25">
      <c r="D1" s="77"/>
    </row>
    <row r="2" spans="1:10" ht="15.75" x14ac:dyDescent="0.25">
      <c r="D2" s="77"/>
      <c r="E2" s="6"/>
      <c r="F2" s="7"/>
      <c r="G2" s="6"/>
    </row>
    <row r="3" spans="1:10" ht="15.75" x14ac:dyDescent="0.25">
      <c r="D3" s="77"/>
      <c r="E3" s="68"/>
      <c r="F3" s="83"/>
      <c r="G3" s="68"/>
    </row>
    <row r="4" spans="1:10" ht="15.75" x14ac:dyDescent="0.25">
      <c r="D4" s="77"/>
    </row>
    <row r="5" spans="1:10" ht="15.75" x14ac:dyDescent="0.25">
      <c r="D5" s="77"/>
    </row>
    <row r="7" spans="1:10" x14ac:dyDescent="0.25">
      <c r="A7" s="160" t="s">
        <v>505</v>
      </c>
      <c r="B7" s="160"/>
      <c r="C7" s="160"/>
      <c r="D7" s="160"/>
      <c r="E7" s="160"/>
      <c r="F7" s="160"/>
      <c r="G7" s="160"/>
    </row>
    <row r="8" spans="1:10" ht="33.75" customHeight="1" x14ac:dyDescent="0.25">
      <c r="A8" s="164" t="s">
        <v>584</v>
      </c>
      <c r="B8" s="164"/>
      <c r="C8" s="164"/>
      <c r="D8" s="164"/>
      <c r="E8" s="164"/>
      <c r="F8" s="164"/>
    </row>
    <row r="10" spans="1:10" ht="68.25" customHeight="1" x14ac:dyDescent="0.25">
      <c r="A10" s="155" t="s">
        <v>0</v>
      </c>
      <c r="B10" s="155" t="s">
        <v>1</v>
      </c>
      <c r="C10" s="155" t="s">
        <v>124</v>
      </c>
      <c r="D10" s="157" t="s">
        <v>2</v>
      </c>
      <c r="E10" s="158"/>
      <c r="F10" s="155" t="s">
        <v>127</v>
      </c>
      <c r="G10" s="151" t="s">
        <v>128</v>
      </c>
    </row>
    <row r="11" spans="1:10" ht="51.75" customHeight="1" x14ac:dyDescent="0.25">
      <c r="A11" s="156"/>
      <c r="B11" s="156"/>
      <c r="C11" s="156"/>
      <c r="D11" s="22" t="s">
        <v>125</v>
      </c>
      <c r="E11" s="23" t="s">
        <v>126</v>
      </c>
      <c r="F11" s="159"/>
      <c r="G11" s="152"/>
      <c r="I11" s="70" t="s">
        <v>484</v>
      </c>
      <c r="J11" s="20" t="s">
        <v>483</v>
      </c>
    </row>
    <row r="12" spans="1:10" s="64" customFormat="1" x14ac:dyDescent="0.25">
      <c r="A12" s="107" t="s">
        <v>429</v>
      </c>
      <c r="B12" s="108" t="s">
        <v>430</v>
      </c>
      <c r="C12" s="111"/>
      <c r="D12" s="111"/>
      <c r="E12" s="111"/>
      <c r="F12" s="112"/>
      <c r="G12" s="11"/>
      <c r="I12" s="65"/>
    </row>
    <row r="13" spans="1:10" s="64" customFormat="1" x14ac:dyDescent="0.25">
      <c r="A13" s="21" t="s">
        <v>431</v>
      </c>
      <c r="B13" s="13" t="s">
        <v>8</v>
      </c>
      <c r="C13" s="17"/>
      <c r="D13" s="18"/>
      <c r="E13" s="17"/>
      <c r="F13" s="91"/>
      <c r="G13" s="11"/>
      <c r="I13" s="65"/>
    </row>
    <row r="14" spans="1:10" s="2" customFormat="1" ht="30" hidden="1" x14ac:dyDescent="0.25">
      <c r="A14" s="15" t="s">
        <v>432</v>
      </c>
      <c r="B14" s="16" t="s">
        <v>441</v>
      </c>
      <c r="C14" s="10">
        <v>45</v>
      </c>
      <c r="D14" s="14"/>
      <c r="E14" s="10"/>
      <c r="F14" s="90">
        <f>C14</f>
        <v>45</v>
      </c>
      <c r="G14" s="11">
        <f>F14</f>
        <v>45</v>
      </c>
      <c r="I14" s="65"/>
      <c r="J14" s="64"/>
    </row>
    <row r="15" spans="1:10" s="2" customFormat="1" ht="30" hidden="1" x14ac:dyDescent="0.25">
      <c r="A15" s="8" t="s">
        <v>433</v>
      </c>
      <c r="B15" s="16" t="s">
        <v>442</v>
      </c>
      <c r="C15" s="10">
        <v>55</v>
      </c>
      <c r="D15" s="14"/>
      <c r="E15" s="10"/>
      <c r="F15" s="90">
        <f t="shared" ref="F15:F23" si="0">C15</f>
        <v>55</v>
      </c>
      <c r="G15" s="11">
        <f t="shared" ref="G15:G17" si="1">F15</f>
        <v>55</v>
      </c>
      <c r="I15" s="65"/>
      <c r="J15" s="64"/>
    </row>
    <row r="16" spans="1:10" s="2" customFormat="1" ht="30" x14ac:dyDescent="0.25">
      <c r="A16" s="8" t="s">
        <v>434</v>
      </c>
      <c r="B16" s="16" t="s">
        <v>443</v>
      </c>
      <c r="C16" s="10">
        <f>общий!C313</f>
        <v>62</v>
      </c>
      <c r="D16" s="14"/>
      <c r="E16" s="10"/>
      <c r="F16" s="90">
        <f t="shared" si="0"/>
        <v>62</v>
      </c>
      <c r="G16" s="11">
        <f t="shared" si="1"/>
        <v>62</v>
      </c>
      <c r="I16" s="65"/>
      <c r="J16" s="64"/>
    </row>
    <row r="17" spans="1:10" s="2" customFormat="1" ht="30" hidden="1" x14ac:dyDescent="0.25">
      <c r="A17" s="8" t="s">
        <v>435</v>
      </c>
      <c r="B17" s="16" t="s">
        <v>444</v>
      </c>
      <c r="C17" s="10">
        <f>общий!C314</f>
        <v>65</v>
      </c>
      <c r="D17" s="14"/>
      <c r="E17" s="10"/>
      <c r="F17" s="90">
        <f t="shared" si="0"/>
        <v>65</v>
      </c>
      <c r="G17" s="11">
        <f t="shared" si="1"/>
        <v>65</v>
      </c>
      <c r="I17" s="65"/>
      <c r="J17" s="64"/>
    </row>
    <row r="18" spans="1:10" s="64" customFormat="1" x14ac:dyDescent="0.25">
      <c r="A18" s="12" t="s">
        <v>436</v>
      </c>
      <c r="B18" s="13" t="s">
        <v>9</v>
      </c>
      <c r="C18" s="10">
        <f>общий!C315</f>
        <v>0</v>
      </c>
      <c r="D18" s="18"/>
      <c r="E18" s="17"/>
      <c r="F18" s="90"/>
      <c r="G18" s="11"/>
      <c r="I18" s="65"/>
    </row>
    <row r="19" spans="1:10" s="2" customFormat="1" ht="30" hidden="1" x14ac:dyDescent="0.25">
      <c r="A19" s="8" t="s">
        <v>437</v>
      </c>
      <c r="B19" s="9" t="s">
        <v>445</v>
      </c>
      <c r="C19" s="10">
        <f>общий!C316</f>
        <v>35</v>
      </c>
      <c r="D19" s="14"/>
      <c r="E19" s="10"/>
      <c r="F19" s="90">
        <f t="shared" si="0"/>
        <v>35</v>
      </c>
      <c r="G19" s="11">
        <f t="shared" ref="G19:G23" si="2">F19</f>
        <v>35</v>
      </c>
      <c r="I19" s="65"/>
      <c r="J19" s="64"/>
    </row>
    <row r="20" spans="1:10" s="2" customFormat="1" ht="30" hidden="1" x14ac:dyDescent="0.25">
      <c r="A20" s="8" t="s">
        <v>438</v>
      </c>
      <c r="B20" s="9" t="s">
        <v>446</v>
      </c>
      <c r="C20" s="10">
        <f>общий!C317</f>
        <v>45</v>
      </c>
      <c r="D20" s="14"/>
      <c r="E20" s="10"/>
      <c r="F20" s="90">
        <f t="shared" si="0"/>
        <v>45</v>
      </c>
      <c r="G20" s="11">
        <f t="shared" si="2"/>
        <v>45</v>
      </c>
      <c r="I20" s="65"/>
      <c r="J20" s="64"/>
    </row>
    <row r="21" spans="1:10" s="2" customFormat="1" ht="30" x14ac:dyDescent="0.25">
      <c r="A21" s="8" t="s">
        <v>439</v>
      </c>
      <c r="B21" s="9" t="s">
        <v>447</v>
      </c>
      <c r="C21" s="10">
        <f>общий!C318</f>
        <v>47</v>
      </c>
      <c r="D21" s="14"/>
      <c r="E21" s="10"/>
      <c r="F21" s="90">
        <f t="shared" si="0"/>
        <v>47</v>
      </c>
      <c r="G21" s="11">
        <f t="shared" si="2"/>
        <v>47</v>
      </c>
      <c r="I21" s="65"/>
      <c r="J21" s="64"/>
    </row>
    <row r="22" spans="1:10" s="2" customFormat="1" ht="30" hidden="1" x14ac:dyDescent="0.25">
      <c r="A22" s="8" t="s">
        <v>440</v>
      </c>
      <c r="B22" s="9" t="s">
        <v>448</v>
      </c>
      <c r="C22" s="10">
        <f>общий!C319</f>
        <v>55</v>
      </c>
      <c r="D22" s="14"/>
      <c r="E22" s="10"/>
      <c r="F22" s="90">
        <f t="shared" si="0"/>
        <v>55</v>
      </c>
      <c r="G22" s="11">
        <f t="shared" si="2"/>
        <v>55</v>
      </c>
      <c r="I22" s="65"/>
      <c r="J22" s="64"/>
    </row>
    <row r="23" spans="1:10" s="2" customFormat="1" x14ac:dyDescent="0.25">
      <c r="A23" s="8" t="s">
        <v>582</v>
      </c>
      <c r="B23" s="9" t="s">
        <v>583</v>
      </c>
      <c r="C23" s="10">
        <f>общий!C320</f>
        <v>88</v>
      </c>
      <c r="D23" s="14"/>
      <c r="E23" s="10"/>
      <c r="F23" s="90">
        <f t="shared" si="0"/>
        <v>88</v>
      </c>
      <c r="G23" s="11">
        <f t="shared" si="2"/>
        <v>88</v>
      </c>
      <c r="I23" s="65"/>
      <c r="J23" s="64"/>
    </row>
    <row r="24" spans="1:10" s="2" customFormat="1" x14ac:dyDescent="0.25">
      <c r="A24" s="8" t="s">
        <v>459</v>
      </c>
      <c r="B24" s="9" t="s">
        <v>455</v>
      </c>
      <c r="C24" s="10">
        <f>общий!C321</f>
        <v>18.66</v>
      </c>
      <c r="D24" s="14">
        <f>общий!D321</f>
        <v>0.34</v>
      </c>
      <c r="E24" s="10">
        <f>общий!E321</f>
        <v>0.04</v>
      </c>
      <c r="F24" s="90">
        <f t="shared" ref="F24:F34" si="3">C24+D24</f>
        <v>19</v>
      </c>
      <c r="G24" s="11">
        <v>18</v>
      </c>
      <c r="I24" s="65"/>
      <c r="J24" s="64"/>
    </row>
    <row r="25" spans="1:10" s="2" customFormat="1" ht="60" x14ac:dyDescent="0.25">
      <c r="A25" s="8" t="s">
        <v>460</v>
      </c>
      <c r="B25" s="9" t="s">
        <v>465</v>
      </c>
      <c r="C25" s="10">
        <f>общий!C322</f>
        <v>5.64</v>
      </c>
      <c r="D25" s="14">
        <f>общий!D322</f>
        <v>0.36</v>
      </c>
      <c r="E25" s="10">
        <f>общий!E322</f>
        <v>0.04</v>
      </c>
      <c r="F25" s="90">
        <f t="shared" si="3"/>
        <v>6</v>
      </c>
      <c r="G25" s="11">
        <v>5.5</v>
      </c>
      <c r="I25" s="65"/>
      <c r="J25" s="64"/>
    </row>
    <row r="26" spans="1:10" s="2" customFormat="1" ht="60" x14ac:dyDescent="0.25">
      <c r="A26" s="8" t="s">
        <v>466</v>
      </c>
      <c r="B26" s="9" t="s">
        <v>467</v>
      </c>
      <c r="C26" s="10">
        <f>общий!C323</f>
        <v>4.7300000000000004</v>
      </c>
      <c r="D26" s="14">
        <f>общий!D323</f>
        <v>0.27</v>
      </c>
      <c r="E26" s="10">
        <f>общий!E323</f>
        <v>0.03</v>
      </c>
      <c r="F26" s="90">
        <f t="shared" si="3"/>
        <v>5</v>
      </c>
      <c r="G26" s="11">
        <v>4.4000000000000004</v>
      </c>
      <c r="I26" s="64"/>
      <c r="J26" s="64"/>
    </row>
    <row r="27" spans="1:10" s="2" customFormat="1" ht="30" x14ac:dyDescent="0.25">
      <c r="A27" s="8" t="s">
        <v>468</v>
      </c>
      <c r="B27" s="9" t="s">
        <v>469</v>
      </c>
      <c r="C27" s="10">
        <f>общий!C324</f>
        <v>14.64</v>
      </c>
      <c r="D27" s="14">
        <f>общий!D324</f>
        <v>0.36</v>
      </c>
      <c r="E27" s="10">
        <f>общий!E324</f>
        <v>0.04</v>
      </c>
      <c r="F27" s="90">
        <f t="shared" si="3"/>
        <v>15</v>
      </c>
      <c r="G27" s="11">
        <v>14</v>
      </c>
      <c r="I27" s="64"/>
      <c r="J27" s="64"/>
    </row>
    <row r="28" spans="1:10" s="2" customFormat="1" ht="60" x14ac:dyDescent="0.25">
      <c r="A28" s="8" t="s">
        <v>471</v>
      </c>
      <c r="B28" s="9" t="s">
        <v>470</v>
      </c>
      <c r="C28" s="10">
        <f>общий!C325</f>
        <v>21.66</v>
      </c>
      <c r="D28" s="14">
        <f>общий!D325</f>
        <v>0.34</v>
      </c>
      <c r="E28" s="10">
        <f>общий!E325</f>
        <v>0.04</v>
      </c>
      <c r="F28" s="90">
        <f t="shared" si="3"/>
        <v>22</v>
      </c>
      <c r="G28" s="11">
        <v>20.5</v>
      </c>
      <c r="I28" s="64"/>
      <c r="J28" s="64"/>
    </row>
    <row r="29" spans="1:10" s="2" customFormat="1" ht="45" x14ac:dyDescent="0.25">
      <c r="A29" s="8" t="s">
        <v>472</v>
      </c>
      <c r="B29" s="9" t="s">
        <v>473</v>
      </c>
      <c r="C29" s="10">
        <f>общий!C326</f>
        <v>81.63</v>
      </c>
      <c r="D29" s="14">
        <f>общий!D326</f>
        <v>0.37</v>
      </c>
      <c r="E29" s="10">
        <f>общий!E326</f>
        <v>0.05</v>
      </c>
      <c r="F29" s="90">
        <f t="shared" si="3"/>
        <v>82</v>
      </c>
      <c r="G29" s="11">
        <v>80</v>
      </c>
      <c r="I29" s="65"/>
      <c r="J29" s="64"/>
    </row>
    <row r="30" spans="1:10" s="2" customFormat="1" ht="45.75" customHeight="1" x14ac:dyDescent="0.25">
      <c r="A30" s="8" t="s">
        <v>474</v>
      </c>
      <c r="B30" s="9" t="s">
        <v>475</v>
      </c>
      <c r="C30" s="10">
        <f>общий!C327</f>
        <v>145.37</v>
      </c>
      <c r="D30" s="14">
        <f>общий!D327</f>
        <v>0.63</v>
      </c>
      <c r="E30" s="10">
        <f>общий!E327</f>
        <v>0.09</v>
      </c>
      <c r="F30" s="90">
        <f t="shared" si="3"/>
        <v>146</v>
      </c>
      <c r="G30" s="11">
        <v>145</v>
      </c>
      <c r="I30" s="64"/>
      <c r="J30" s="64"/>
    </row>
    <row r="31" spans="1:10" s="2" customFormat="1" ht="55.5" customHeight="1" x14ac:dyDescent="0.25">
      <c r="A31" s="8" t="s">
        <v>476</v>
      </c>
      <c r="B31" s="9" t="s">
        <v>477</v>
      </c>
      <c r="C31" s="10">
        <f>общий!C328</f>
        <v>196.64</v>
      </c>
      <c r="D31" s="14">
        <f>общий!D328</f>
        <v>0.36</v>
      </c>
      <c r="E31" s="10">
        <f>общий!E328</f>
        <v>0.04</v>
      </c>
      <c r="F31" s="90">
        <f t="shared" si="3"/>
        <v>197</v>
      </c>
      <c r="G31" s="11">
        <v>195</v>
      </c>
      <c r="I31" s="64"/>
      <c r="J31" s="64"/>
    </row>
    <row r="32" spans="1:10" s="2" customFormat="1" ht="45" x14ac:dyDescent="0.25">
      <c r="A32" s="8" t="s">
        <v>478</v>
      </c>
      <c r="B32" s="9" t="s">
        <v>479</v>
      </c>
      <c r="C32" s="10">
        <f>общий!C329</f>
        <v>145.37</v>
      </c>
      <c r="D32" s="14">
        <f>общий!D329</f>
        <v>0.63</v>
      </c>
      <c r="E32" s="10">
        <f>общий!E329</f>
        <v>0.09</v>
      </c>
      <c r="F32" s="90">
        <f t="shared" si="3"/>
        <v>146</v>
      </c>
      <c r="G32" s="11">
        <v>145</v>
      </c>
      <c r="I32" s="64"/>
      <c r="J32" s="64"/>
    </row>
    <row r="33" spans="1:10" s="2" customFormat="1" ht="30" x14ac:dyDescent="0.25">
      <c r="A33" s="8" t="s">
        <v>481</v>
      </c>
      <c r="B33" s="9" t="s">
        <v>461</v>
      </c>
      <c r="C33" s="10">
        <f>общий!C330</f>
        <v>20.170000000000002</v>
      </c>
      <c r="D33" s="14">
        <f>общий!D330</f>
        <v>0.83</v>
      </c>
      <c r="E33" s="10">
        <f>общий!E330</f>
        <v>0.08</v>
      </c>
      <c r="F33" s="90">
        <f t="shared" si="3"/>
        <v>21</v>
      </c>
      <c r="G33" s="11">
        <v>20</v>
      </c>
      <c r="I33" s="64"/>
      <c r="J33" s="64"/>
    </row>
    <row r="34" spans="1:10" s="2" customFormat="1" ht="30" x14ac:dyDescent="0.25">
      <c r="A34" s="8" t="s">
        <v>482</v>
      </c>
      <c r="B34" s="9" t="s">
        <v>462</v>
      </c>
      <c r="C34" s="10">
        <f>общий!C331</f>
        <v>16.63</v>
      </c>
      <c r="D34" s="14">
        <f>общий!D331</f>
        <v>0.37</v>
      </c>
      <c r="E34" s="10">
        <f>общий!E331</f>
        <v>0.05</v>
      </c>
      <c r="F34" s="90">
        <f t="shared" si="3"/>
        <v>17</v>
      </c>
      <c r="G34" s="11">
        <v>15</v>
      </c>
      <c r="I34" s="64"/>
      <c r="J34" s="64"/>
    </row>
    <row r="35" spans="1:10" x14ac:dyDescent="0.25">
      <c r="B35" s="19"/>
      <c r="C35" s="19"/>
      <c r="D35" s="19"/>
      <c r="E35" s="19"/>
      <c r="F35" s="86"/>
      <c r="G35" s="19"/>
    </row>
    <row r="36" spans="1:10" x14ac:dyDescent="0.25">
      <c r="B36" s="19"/>
      <c r="C36" s="19"/>
      <c r="D36" s="19"/>
      <c r="E36" s="19"/>
      <c r="F36" s="86"/>
      <c r="G36" s="19"/>
    </row>
    <row r="37" spans="1:10" x14ac:dyDescent="0.25">
      <c r="B37" s="19"/>
      <c r="C37" s="19"/>
      <c r="D37" s="19"/>
      <c r="E37" s="19"/>
      <c r="F37" s="86"/>
      <c r="G37" s="19"/>
    </row>
    <row r="38" spans="1:10" x14ac:dyDescent="0.25">
      <c r="B38" s="19"/>
      <c r="C38" s="19"/>
      <c r="D38" s="19"/>
      <c r="E38" s="19"/>
      <c r="F38" s="86"/>
      <c r="G38" s="19"/>
    </row>
    <row r="39" spans="1:10" x14ac:dyDescent="0.25">
      <c r="B39" s="19"/>
      <c r="C39" s="19"/>
      <c r="D39" s="19"/>
      <c r="E39" s="19"/>
      <c r="F39" s="86"/>
      <c r="G39" s="19"/>
    </row>
    <row r="40" spans="1:10" x14ac:dyDescent="0.25">
      <c r="B40" s="19"/>
      <c r="C40" s="19"/>
      <c r="D40" s="19"/>
      <c r="E40" s="19"/>
      <c r="F40" s="86"/>
      <c r="G40" s="19"/>
    </row>
    <row r="42" spans="1:10" x14ac:dyDescent="0.25">
      <c r="B42" s="20"/>
    </row>
  </sheetData>
  <mergeCells count="8">
    <mergeCell ref="G10:G11"/>
    <mergeCell ref="A7:G7"/>
    <mergeCell ref="A8:F8"/>
    <mergeCell ref="A10:A11"/>
    <mergeCell ref="B10:B11"/>
    <mergeCell ref="C10:C11"/>
    <mergeCell ref="D10:E10"/>
    <mergeCell ref="F10:F11"/>
  </mergeCells>
  <pageMargins left="0.11811023622047245" right="0" top="0" bottom="0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"/>
  <sheetViews>
    <sheetView view="pageBreakPreview" zoomScaleNormal="100" zoomScaleSheetLayoutView="100" workbookViewId="0">
      <selection activeCell="A9" sqref="A9:XFD11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6.4257812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9.75" customHeight="1" x14ac:dyDescent="0.25">
      <c r="A2" s="164" t="s">
        <v>742</v>
      </c>
      <c r="B2" s="164"/>
      <c r="C2" s="164"/>
      <c r="D2" s="164"/>
      <c r="E2" s="164"/>
      <c r="F2" s="164"/>
    </row>
    <row r="3" spans="1:10" ht="68.25" customHeight="1" x14ac:dyDescent="0.25">
      <c r="A3" s="155" t="s">
        <v>0</v>
      </c>
      <c r="B3" s="155" t="s">
        <v>1</v>
      </c>
      <c r="C3" s="155" t="s">
        <v>124</v>
      </c>
      <c r="D3" s="157" t="s">
        <v>2</v>
      </c>
      <c r="E3" s="158"/>
      <c r="F3" s="155" t="s">
        <v>127</v>
      </c>
      <c r="G3" s="151" t="s">
        <v>128</v>
      </c>
    </row>
    <row r="4" spans="1:10" ht="51.75" customHeight="1" x14ac:dyDescent="0.25">
      <c r="A4" s="156"/>
      <c r="B4" s="156"/>
      <c r="C4" s="156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s="2" customFormat="1" x14ac:dyDescent="0.25">
      <c r="A5" s="12" t="s">
        <v>450</v>
      </c>
      <c r="B5" s="13" t="s">
        <v>451</v>
      </c>
      <c r="C5" s="17"/>
      <c r="D5" s="17"/>
      <c r="E5" s="17"/>
      <c r="F5" s="91"/>
      <c r="G5" s="13"/>
      <c r="I5" s="64"/>
      <c r="J5" s="64"/>
    </row>
    <row r="6" spans="1:10" s="2" customFormat="1" ht="30" x14ac:dyDescent="0.25">
      <c r="A6" s="8" t="s">
        <v>452</v>
      </c>
      <c r="B6" s="9" t="s">
        <v>453</v>
      </c>
      <c r="C6" s="10">
        <v>47</v>
      </c>
      <c r="D6" s="10"/>
      <c r="E6" s="10"/>
      <c r="F6" s="90">
        <f>C6+D6</f>
        <v>47</v>
      </c>
      <c r="G6" s="11">
        <v>45</v>
      </c>
      <c r="I6" s="64"/>
      <c r="J6" s="64"/>
    </row>
    <row r="7" spans="1:10" s="2" customFormat="1" ht="30" x14ac:dyDescent="0.25">
      <c r="A7" s="8" t="s">
        <v>454</v>
      </c>
      <c r="B7" s="9" t="s">
        <v>586</v>
      </c>
      <c r="C7" s="10">
        <v>37</v>
      </c>
      <c r="D7" s="10"/>
      <c r="E7" s="10"/>
      <c r="F7" s="90">
        <f t="shared" ref="F7:F8" si="0">C7+D7</f>
        <v>37</v>
      </c>
      <c r="G7" s="11">
        <v>35</v>
      </c>
      <c r="I7" s="64"/>
      <c r="J7" s="64"/>
    </row>
    <row r="8" spans="1:10" s="2" customFormat="1" ht="30" x14ac:dyDescent="0.25">
      <c r="A8" s="8" t="s">
        <v>585</v>
      </c>
      <c r="B8" s="9" t="s">
        <v>587</v>
      </c>
      <c r="C8" s="10">
        <v>80</v>
      </c>
      <c r="D8" s="10"/>
      <c r="E8" s="10"/>
      <c r="F8" s="90">
        <f t="shared" si="0"/>
        <v>80</v>
      </c>
      <c r="G8" s="113"/>
      <c r="I8" s="64"/>
      <c r="J8" s="64"/>
    </row>
    <row r="9" spans="1:10" x14ac:dyDescent="0.25">
      <c r="G9" s="19"/>
    </row>
    <row r="10" spans="1:10" x14ac:dyDescent="0.25">
      <c r="B10" s="19"/>
      <c r="C10" s="19"/>
      <c r="D10" s="19"/>
      <c r="E10" s="19"/>
      <c r="F10" s="86"/>
      <c r="G10" s="19"/>
    </row>
    <row r="11" spans="1:10" x14ac:dyDescent="0.25">
      <c r="B11" s="19"/>
      <c r="C11" s="19"/>
      <c r="D11" s="19"/>
      <c r="E11" s="19"/>
      <c r="F11" s="86"/>
      <c r="G11" s="19"/>
    </row>
    <row r="12" spans="1:10" x14ac:dyDescent="0.25">
      <c r="B12" s="19"/>
      <c r="C12" s="19"/>
      <c r="D12" s="19"/>
      <c r="E12" s="19"/>
      <c r="F12" s="86"/>
      <c r="G12" s="19"/>
    </row>
    <row r="13" spans="1:10" x14ac:dyDescent="0.25">
      <c r="B13" s="19"/>
      <c r="C13" s="19"/>
      <c r="D13" s="19"/>
      <c r="E13" s="19"/>
      <c r="F13" s="86"/>
      <c r="G13" s="19"/>
    </row>
    <row r="14" spans="1:10" x14ac:dyDescent="0.25">
      <c r="B14" s="19"/>
      <c r="C14" s="19"/>
      <c r="D14" s="19"/>
      <c r="E14" s="19"/>
      <c r="F14" s="86"/>
      <c r="G14" s="19"/>
    </row>
    <row r="16" spans="1:10" x14ac:dyDescent="0.25">
      <c r="B16" s="20"/>
    </row>
  </sheetData>
  <mergeCells count="8">
    <mergeCell ref="G3:G4"/>
    <mergeCell ref="A1:G1"/>
    <mergeCell ref="A2:F2"/>
    <mergeCell ref="A3:A4"/>
    <mergeCell ref="B3:B4"/>
    <mergeCell ref="C3:C4"/>
    <mergeCell ref="D3:E3"/>
    <mergeCell ref="F3:F4"/>
  </mergeCells>
  <pageMargins left="0.11811023622047245" right="0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"/>
  <sheetViews>
    <sheetView view="pageBreakPreview" zoomScaleNormal="100" zoomScaleSheetLayoutView="100" workbookViewId="0">
      <selection activeCell="A11" sqref="A11:XFD14"/>
    </sheetView>
  </sheetViews>
  <sheetFormatPr defaultRowHeight="15" x14ac:dyDescent="0.25"/>
  <cols>
    <col min="1" max="1" width="8.85546875" style="119" customWidth="1"/>
    <col min="2" max="2" width="46" style="119" customWidth="1"/>
    <col min="3" max="3" width="8.140625" style="119" customWidth="1"/>
    <col min="4" max="4" width="8.5703125" style="119" customWidth="1"/>
    <col min="5" max="5" width="8.7109375" style="119" customWidth="1"/>
    <col min="6" max="6" width="20.5703125" style="82" customWidth="1"/>
    <col min="7" max="7" width="11.28515625" style="119" customWidth="1"/>
    <col min="8" max="8" width="9.140625" style="119"/>
    <col min="9" max="9" width="10" style="20" customWidth="1"/>
    <col min="10" max="10" width="9.140625" style="20"/>
    <col min="11" max="16384" width="9.140625" style="119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9.75" customHeight="1" x14ac:dyDescent="0.25">
      <c r="A2" s="161" t="s">
        <v>739</v>
      </c>
      <c r="B2" s="161"/>
      <c r="C2" s="161"/>
      <c r="D2" s="161"/>
      <c r="E2" s="161"/>
      <c r="F2" s="161"/>
      <c r="G2" s="118"/>
    </row>
    <row r="3" spans="1:10" ht="68.25" customHeight="1" x14ac:dyDescent="0.25">
      <c r="A3" s="155" t="s">
        <v>0</v>
      </c>
      <c r="B3" s="155" t="s">
        <v>1</v>
      </c>
      <c r="C3" s="155" t="s">
        <v>124</v>
      </c>
      <c r="D3" s="162" t="s">
        <v>2</v>
      </c>
      <c r="E3" s="163"/>
      <c r="F3" s="155" t="s">
        <v>127</v>
      </c>
      <c r="G3" s="151" t="s">
        <v>128</v>
      </c>
    </row>
    <row r="4" spans="1:10" ht="51.75" customHeight="1" x14ac:dyDescent="0.25">
      <c r="A4" s="159"/>
      <c r="B4" s="159"/>
      <c r="C4" s="159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s="2" customFormat="1" x14ac:dyDescent="0.25">
      <c r="A5" s="145">
        <v>14</v>
      </c>
      <c r="B5" s="145" t="s">
        <v>728</v>
      </c>
      <c r="C5" s="111"/>
      <c r="D5" s="111"/>
      <c r="E5" s="111"/>
      <c r="F5" s="112"/>
      <c r="G5" s="113"/>
      <c r="I5" s="64"/>
      <c r="J5" s="64"/>
    </row>
    <row r="6" spans="1:10" s="2" customFormat="1" x14ac:dyDescent="0.25">
      <c r="A6" s="8" t="s">
        <v>729</v>
      </c>
      <c r="B6" s="9" t="s">
        <v>730</v>
      </c>
      <c r="C6" s="10">
        <f>общий!C382</f>
        <v>52.56</v>
      </c>
      <c r="D6" s="10">
        <f>общий!D382</f>
        <v>22.44</v>
      </c>
      <c r="E6" s="10">
        <f>общий!E382</f>
        <v>3.65</v>
      </c>
      <c r="F6" s="90">
        <f>C6+D6</f>
        <v>75</v>
      </c>
      <c r="G6" s="113"/>
      <c r="I6" s="64"/>
      <c r="J6" s="64"/>
    </row>
    <row r="7" spans="1:10" s="2" customFormat="1" x14ac:dyDescent="0.25">
      <c r="A7" s="8" t="s">
        <v>731</v>
      </c>
      <c r="B7" s="9" t="s">
        <v>732</v>
      </c>
      <c r="C7" s="10">
        <f>общий!C383</f>
        <v>36.64</v>
      </c>
      <c r="D7" s="10">
        <f>общий!D383</f>
        <v>13.36</v>
      </c>
      <c r="E7" s="10">
        <f>общий!E383</f>
        <v>2.14</v>
      </c>
      <c r="F7" s="90">
        <f t="shared" ref="F7:F10" si="0">C7+D7</f>
        <v>50</v>
      </c>
      <c r="G7" s="113"/>
      <c r="I7" s="64"/>
      <c r="J7" s="64"/>
    </row>
    <row r="8" spans="1:10" s="2" customFormat="1" x14ac:dyDescent="0.25">
      <c r="A8" s="8" t="s">
        <v>733</v>
      </c>
      <c r="B8" s="9" t="s">
        <v>734</v>
      </c>
      <c r="C8" s="10">
        <f>общий!C384</f>
        <v>29.78</v>
      </c>
      <c r="D8" s="10">
        <f>общий!D384</f>
        <v>20.22</v>
      </c>
      <c r="E8" s="10">
        <f>общий!E384</f>
        <v>3.28</v>
      </c>
      <c r="F8" s="90">
        <f t="shared" si="0"/>
        <v>50</v>
      </c>
      <c r="G8" s="113"/>
      <c r="I8" s="64"/>
      <c r="J8" s="64"/>
    </row>
    <row r="9" spans="1:10" s="2" customFormat="1" x14ac:dyDescent="0.25">
      <c r="A9" s="8" t="s">
        <v>735</v>
      </c>
      <c r="B9" s="9" t="s">
        <v>736</v>
      </c>
      <c r="C9" s="10">
        <f>общий!C385</f>
        <v>29.17</v>
      </c>
      <c r="D9" s="10">
        <f>общий!D385</f>
        <v>20.83</v>
      </c>
      <c r="E9" s="10">
        <f>общий!E385</f>
        <v>3.39</v>
      </c>
      <c r="F9" s="90">
        <f t="shared" si="0"/>
        <v>50</v>
      </c>
      <c r="G9" s="113"/>
      <c r="I9" s="64"/>
      <c r="J9" s="64"/>
    </row>
    <row r="10" spans="1:10" s="2" customFormat="1" x14ac:dyDescent="0.25">
      <c r="A10" s="8" t="s">
        <v>737</v>
      </c>
      <c r="B10" s="9" t="s">
        <v>738</v>
      </c>
      <c r="C10" s="10">
        <f>общий!C386</f>
        <v>57.01</v>
      </c>
      <c r="D10" s="10">
        <f>общий!D386</f>
        <v>12.99</v>
      </c>
      <c r="E10" s="10">
        <f>общий!E386</f>
        <v>2.08</v>
      </c>
      <c r="F10" s="90">
        <f t="shared" si="0"/>
        <v>70</v>
      </c>
      <c r="G10" s="113"/>
      <c r="I10" s="64"/>
      <c r="J10" s="64"/>
    </row>
    <row r="11" spans="1:10" x14ac:dyDescent="0.25">
      <c r="B11" s="19"/>
      <c r="C11" s="19"/>
      <c r="D11" s="19"/>
      <c r="E11" s="19"/>
      <c r="F11" s="86"/>
      <c r="G11" s="19"/>
    </row>
    <row r="12" spans="1:10" x14ac:dyDescent="0.25">
      <c r="B12" s="19"/>
      <c r="C12" s="19"/>
      <c r="D12" s="19"/>
      <c r="E12" s="19"/>
      <c r="F12" s="86"/>
      <c r="G12" s="19"/>
    </row>
    <row r="13" spans="1:10" x14ac:dyDescent="0.25">
      <c r="B13" s="19"/>
      <c r="C13" s="19"/>
      <c r="D13" s="19"/>
      <c r="E13" s="19"/>
      <c r="F13" s="86"/>
      <c r="G13" s="19"/>
    </row>
    <row r="14" spans="1:10" x14ac:dyDescent="0.25">
      <c r="B14" s="19"/>
      <c r="C14" s="19"/>
      <c r="D14" s="19"/>
      <c r="E14" s="19"/>
      <c r="F14" s="86"/>
      <c r="G14" s="19"/>
    </row>
    <row r="15" spans="1:10" x14ac:dyDescent="0.25">
      <c r="B15" s="19"/>
      <c r="C15" s="19"/>
      <c r="D15" s="19"/>
      <c r="E15" s="19"/>
      <c r="F15" s="86"/>
      <c r="G15" s="19"/>
    </row>
    <row r="17" spans="2:2" x14ac:dyDescent="0.25">
      <c r="B17" s="20"/>
    </row>
  </sheetData>
  <mergeCells count="8">
    <mergeCell ref="A1:G1"/>
    <mergeCell ref="A2:F2"/>
    <mergeCell ref="A3:A4"/>
    <mergeCell ref="B3:B4"/>
    <mergeCell ref="C3:C4"/>
    <mergeCell ref="D3:E3"/>
    <mergeCell ref="F3:F4"/>
    <mergeCell ref="G3:G4"/>
  </mergeCells>
  <pageMargins left="0.11811023622047245" right="0" top="0" bottom="0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8"/>
  <sheetViews>
    <sheetView view="pageBreakPreview" topLeftCell="A68" zoomScaleNormal="100" zoomScaleSheetLayoutView="100" workbookViewId="0">
      <selection activeCell="A69" sqref="A69:XFD72"/>
    </sheetView>
  </sheetViews>
  <sheetFormatPr defaultRowHeight="15" x14ac:dyDescent="0.25"/>
  <cols>
    <col min="1" max="1" width="8.85546875" style="115" customWidth="1"/>
    <col min="2" max="2" width="46" style="115" customWidth="1"/>
    <col min="3" max="3" width="8.140625" style="128" customWidth="1"/>
    <col min="4" max="4" width="8.5703125" style="128" customWidth="1"/>
    <col min="5" max="5" width="7.7109375" style="128" customWidth="1"/>
    <col min="6" max="6" width="18.140625" style="82" customWidth="1"/>
    <col min="7" max="7" width="11.28515625" style="115" customWidth="1"/>
    <col min="8" max="8" width="10.140625" style="115" bestFit="1" customWidth="1"/>
    <col min="9" max="9" width="10" style="20" customWidth="1"/>
    <col min="10" max="10" width="9.140625" style="20"/>
    <col min="11" max="16384" width="9.140625" style="115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50.25" customHeight="1" x14ac:dyDescent="0.25">
      <c r="A2" s="161" t="s">
        <v>722</v>
      </c>
      <c r="B2" s="161"/>
      <c r="C2" s="161"/>
      <c r="D2" s="161"/>
      <c r="E2" s="161"/>
      <c r="F2" s="161"/>
      <c r="G2" s="118"/>
    </row>
    <row r="3" spans="1:10" ht="68.25" customHeight="1" x14ac:dyDescent="0.25">
      <c r="A3" s="155" t="s">
        <v>0</v>
      </c>
      <c r="B3" s="155" t="s">
        <v>1</v>
      </c>
      <c r="C3" s="155" t="s">
        <v>124</v>
      </c>
      <c r="D3" s="157" t="s">
        <v>2</v>
      </c>
      <c r="E3" s="158"/>
      <c r="F3" s="155" t="s">
        <v>127</v>
      </c>
      <c r="G3" s="151" t="s">
        <v>128</v>
      </c>
    </row>
    <row r="4" spans="1:10" ht="51.75" customHeight="1" x14ac:dyDescent="0.25">
      <c r="A4" s="156"/>
      <c r="B4" s="156"/>
      <c r="C4" s="156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x14ac:dyDescent="0.25">
      <c r="A5" s="24" t="s">
        <v>3</v>
      </c>
      <c r="B5" s="25" t="s">
        <v>23</v>
      </c>
      <c r="C5" s="129"/>
      <c r="D5" s="129"/>
      <c r="E5" s="129"/>
      <c r="F5" s="23"/>
      <c r="G5" s="27"/>
    </row>
    <row r="6" spans="1:10" ht="24.75" x14ac:dyDescent="0.25">
      <c r="A6" s="24" t="s">
        <v>4</v>
      </c>
      <c r="B6" s="25" t="s">
        <v>24</v>
      </c>
      <c r="C6" s="130"/>
      <c r="D6" s="130"/>
      <c r="E6" s="130"/>
      <c r="F6" s="84"/>
      <c r="G6" s="29"/>
    </row>
    <row r="7" spans="1:10" s="1" customFormat="1" ht="42.75" customHeight="1" x14ac:dyDescent="0.25">
      <c r="A7" s="30"/>
      <c r="B7" s="31" t="s">
        <v>25</v>
      </c>
      <c r="C7" s="131"/>
      <c r="D7" s="131"/>
      <c r="E7" s="131"/>
      <c r="F7" s="60"/>
      <c r="G7" s="32"/>
      <c r="I7" s="3"/>
      <c r="J7" s="3"/>
    </row>
    <row r="8" spans="1:10" s="1" customFormat="1" ht="48.75" x14ac:dyDescent="0.25">
      <c r="A8" s="122" t="s">
        <v>671</v>
      </c>
      <c r="B8" s="31" t="s">
        <v>697</v>
      </c>
      <c r="C8" s="132">
        <v>20.96</v>
      </c>
      <c r="D8" s="131"/>
      <c r="E8" s="132"/>
      <c r="F8" s="62">
        <f>C8+D8</f>
        <v>20.96</v>
      </c>
      <c r="G8" s="34">
        <f>C8+D8</f>
        <v>20.96</v>
      </c>
      <c r="I8" s="3"/>
      <c r="J8" s="3"/>
    </row>
    <row r="9" spans="1:10" s="1" customFormat="1" ht="48.75" x14ac:dyDescent="0.25">
      <c r="A9" s="122" t="s">
        <v>672</v>
      </c>
      <c r="B9" s="31" t="s">
        <v>698</v>
      </c>
      <c r="C9" s="132">
        <v>25.7</v>
      </c>
      <c r="D9" s="131"/>
      <c r="E9" s="132"/>
      <c r="F9" s="62">
        <f t="shared" ref="F9:F68" si="0">C9+D9</f>
        <v>25.7</v>
      </c>
      <c r="G9" s="34">
        <f t="shared" ref="G9:G67" si="1">F9</f>
        <v>25.7</v>
      </c>
      <c r="I9" s="3"/>
      <c r="J9" s="3"/>
    </row>
    <row r="10" spans="1:10" s="1" customFormat="1" ht="36.75" x14ac:dyDescent="0.25">
      <c r="A10" s="122" t="s">
        <v>673</v>
      </c>
      <c r="B10" s="31" t="s">
        <v>699</v>
      </c>
      <c r="C10" s="132">
        <v>20.96</v>
      </c>
      <c r="D10" s="131"/>
      <c r="E10" s="132"/>
      <c r="F10" s="62">
        <f t="shared" si="0"/>
        <v>20.96</v>
      </c>
      <c r="G10" s="34">
        <f t="shared" si="1"/>
        <v>20.96</v>
      </c>
      <c r="I10" s="3"/>
      <c r="J10" s="3"/>
    </row>
    <row r="11" spans="1:10" s="1" customFormat="1" ht="36.75" x14ac:dyDescent="0.25">
      <c r="A11" s="122" t="s">
        <v>674</v>
      </c>
      <c r="B11" s="31" t="s">
        <v>700</v>
      </c>
      <c r="C11" s="132">
        <v>18.71</v>
      </c>
      <c r="D11" s="131"/>
      <c r="E11" s="132"/>
      <c r="F11" s="62">
        <f t="shared" si="0"/>
        <v>18.71</v>
      </c>
      <c r="G11" s="34">
        <f t="shared" si="1"/>
        <v>18.71</v>
      </c>
      <c r="I11" s="3"/>
      <c r="J11" s="3"/>
    </row>
    <row r="12" spans="1:10" s="2" customFormat="1" ht="42.75" hidden="1" customHeight="1" x14ac:dyDescent="0.25">
      <c r="A12" s="124" t="s">
        <v>26</v>
      </c>
      <c r="B12" s="28" t="s">
        <v>115</v>
      </c>
      <c r="C12" s="133"/>
      <c r="D12" s="130"/>
      <c r="E12" s="130"/>
      <c r="F12" s="62">
        <f t="shared" si="0"/>
        <v>0</v>
      </c>
      <c r="G12" s="34">
        <f t="shared" si="1"/>
        <v>0</v>
      </c>
      <c r="I12" s="64"/>
      <c r="J12" s="64"/>
    </row>
    <row r="13" spans="1:10" s="1" customFormat="1" ht="24.75" hidden="1" x14ac:dyDescent="0.25">
      <c r="A13" s="125" t="s">
        <v>5</v>
      </c>
      <c r="B13" s="38" t="s">
        <v>27</v>
      </c>
      <c r="C13" s="131"/>
      <c r="D13" s="131"/>
      <c r="E13" s="131"/>
      <c r="F13" s="62"/>
      <c r="G13" s="34"/>
      <c r="I13" s="3"/>
      <c r="J13" s="3"/>
    </row>
    <row r="14" spans="1:10" s="1" customFormat="1" ht="37.5" customHeight="1" x14ac:dyDescent="0.25">
      <c r="A14" s="125"/>
      <c r="B14" s="31" t="s">
        <v>25</v>
      </c>
      <c r="C14" s="131"/>
      <c r="D14" s="131"/>
      <c r="E14" s="131"/>
      <c r="F14" s="62"/>
      <c r="G14" s="34"/>
      <c r="I14" s="3"/>
      <c r="J14" s="3"/>
    </row>
    <row r="15" spans="1:10" s="1" customFormat="1" ht="60.75" x14ac:dyDescent="0.25">
      <c r="A15" s="122" t="s">
        <v>675</v>
      </c>
      <c r="B15" s="31" t="s">
        <v>696</v>
      </c>
      <c r="C15" s="132">
        <v>32.82</v>
      </c>
      <c r="D15" s="131"/>
      <c r="E15" s="132"/>
      <c r="F15" s="62">
        <f t="shared" si="0"/>
        <v>32.82</v>
      </c>
      <c r="G15" s="34">
        <f t="shared" si="1"/>
        <v>32.82</v>
      </c>
      <c r="I15" s="3"/>
      <c r="J15" s="3"/>
    </row>
    <row r="16" spans="1:10" s="1" customFormat="1" ht="48.75" x14ac:dyDescent="0.25">
      <c r="A16" s="122" t="s">
        <v>676</v>
      </c>
      <c r="B16" s="31" t="s">
        <v>695</v>
      </c>
      <c r="C16" s="132">
        <v>23.37</v>
      </c>
      <c r="D16" s="131"/>
      <c r="E16" s="132"/>
      <c r="F16" s="62">
        <f t="shared" si="0"/>
        <v>23.37</v>
      </c>
      <c r="G16" s="34">
        <f t="shared" si="1"/>
        <v>23.37</v>
      </c>
      <c r="I16" s="3">
        <v>23.37</v>
      </c>
      <c r="J16" s="3">
        <v>0.11</v>
      </c>
    </row>
    <row r="17" spans="1:10" s="1" customFormat="1" ht="48.75" x14ac:dyDescent="0.25">
      <c r="A17" s="122" t="s">
        <v>677</v>
      </c>
      <c r="B17" s="31" t="s">
        <v>694</v>
      </c>
      <c r="C17" s="132">
        <v>25.62</v>
      </c>
      <c r="D17" s="131"/>
      <c r="E17" s="132"/>
      <c r="F17" s="62">
        <f t="shared" si="0"/>
        <v>25.62</v>
      </c>
      <c r="G17" s="34">
        <f t="shared" si="1"/>
        <v>25.62</v>
      </c>
      <c r="I17" s="3">
        <v>25.62</v>
      </c>
      <c r="J17" s="3">
        <v>0.01</v>
      </c>
    </row>
    <row r="18" spans="1:10" s="1" customFormat="1" ht="72.75" x14ac:dyDescent="0.25">
      <c r="A18" s="122" t="s">
        <v>720</v>
      </c>
      <c r="B18" s="31" t="s">
        <v>718</v>
      </c>
      <c r="C18" s="132">
        <v>34.79</v>
      </c>
      <c r="D18" s="131"/>
      <c r="E18" s="132"/>
      <c r="F18" s="62">
        <f t="shared" si="0"/>
        <v>34.79</v>
      </c>
      <c r="G18" s="34">
        <f t="shared" si="1"/>
        <v>34.79</v>
      </c>
      <c r="H18" s="1">
        <v>7</v>
      </c>
      <c r="I18" s="3">
        <v>34.79</v>
      </c>
      <c r="J18" s="4">
        <f>I18-C18</f>
        <v>0</v>
      </c>
    </row>
    <row r="19" spans="1:10" s="1" customFormat="1" ht="72.75" x14ac:dyDescent="0.25">
      <c r="A19" s="126" t="s">
        <v>675</v>
      </c>
      <c r="B19" s="31" t="s">
        <v>717</v>
      </c>
      <c r="C19" s="132">
        <v>36.83</v>
      </c>
      <c r="D19" s="131"/>
      <c r="E19" s="132"/>
      <c r="F19" s="62">
        <f t="shared" si="0"/>
        <v>36.83</v>
      </c>
      <c r="G19" s="34">
        <f t="shared" si="1"/>
        <v>36.83</v>
      </c>
      <c r="I19" s="3">
        <v>36.83</v>
      </c>
      <c r="J19" s="4">
        <f>I19-C19</f>
        <v>0</v>
      </c>
    </row>
    <row r="20" spans="1:10" s="1" customFormat="1" ht="84.75" x14ac:dyDescent="0.25">
      <c r="A20" s="122" t="s">
        <v>678</v>
      </c>
      <c r="B20" s="31" t="s">
        <v>485</v>
      </c>
      <c r="C20" s="132">
        <v>25.7</v>
      </c>
      <c r="D20" s="131"/>
      <c r="E20" s="132"/>
      <c r="F20" s="62">
        <f t="shared" si="0"/>
        <v>25.7</v>
      </c>
      <c r="G20" s="34">
        <f t="shared" si="1"/>
        <v>25.7</v>
      </c>
      <c r="I20" s="3">
        <v>34.79</v>
      </c>
      <c r="J20" s="3">
        <v>1.78</v>
      </c>
    </row>
    <row r="21" spans="1:10" s="1" customFormat="1" ht="36.75" x14ac:dyDescent="0.25">
      <c r="A21" s="126" t="s">
        <v>679</v>
      </c>
      <c r="B21" s="31" t="s">
        <v>486</v>
      </c>
      <c r="C21" s="132">
        <v>25.62</v>
      </c>
      <c r="D21" s="131"/>
      <c r="E21" s="132"/>
      <c r="F21" s="62">
        <f t="shared" si="0"/>
        <v>25.62</v>
      </c>
      <c r="G21" s="34">
        <f t="shared" si="1"/>
        <v>25.62</v>
      </c>
      <c r="I21" s="3">
        <v>25.62</v>
      </c>
      <c r="J21" s="3">
        <v>0.36</v>
      </c>
    </row>
    <row r="22" spans="1:10" s="1" customFormat="1" ht="84.75" x14ac:dyDescent="0.25">
      <c r="A22" s="126" t="s">
        <v>680</v>
      </c>
      <c r="B22" s="31" t="s">
        <v>693</v>
      </c>
      <c r="C22" s="132">
        <v>36.9</v>
      </c>
      <c r="D22" s="131"/>
      <c r="E22" s="132"/>
      <c r="F22" s="62">
        <f t="shared" si="0"/>
        <v>36.9</v>
      </c>
      <c r="G22" s="34">
        <f t="shared" si="1"/>
        <v>36.9</v>
      </c>
      <c r="I22" s="3">
        <v>36.9</v>
      </c>
      <c r="J22" s="3">
        <v>0.32</v>
      </c>
    </row>
    <row r="23" spans="1:10" s="1" customFormat="1" ht="84.75" x14ac:dyDescent="0.25">
      <c r="A23" s="122" t="s">
        <v>681</v>
      </c>
      <c r="B23" s="31" t="s">
        <v>692</v>
      </c>
      <c r="C23" s="132">
        <v>36.9</v>
      </c>
      <c r="D23" s="132"/>
      <c r="E23" s="132"/>
      <c r="F23" s="62">
        <f t="shared" si="0"/>
        <v>36.9</v>
      </c>
      <c r="G23" s="34">
        <f t="shared" si="1"/>
        <v>36.9</v>
      </c>
      <c r="I23" s="3">
        <v>36.9</v>
      </c>
      <c r="J23" s="3"/>
    </row>
    <row r="24" spans="1:10" s="5" customFormat="1" ht="36.75" x14ac:dyDescent="0.25">
      <c r="A24" s="122" t="s">
        <v>682</v>
      </c>
      <c r="B24" s="40" t="s">
        <v>487</v>
      </c>
      <c r="C24" s="134">
        <v>23.46</v>
      </c>
      <c r="D24" s="134"/>
      <c r="E24" s="132"/>
      <c r="F24" s="62">
        <f t="shared" si="0"/>
        <v>23.46</v>
      </c>
      <c r="G24" s="42">
        <f t="shared" si="1"/>
        <v>23.46</v>
      </c>
      <c r="I24" s="69">
        <v>23.46</v>
      </c>
      <c r="J24" s="69">
        <v>2.35</v>
      </c>
    </row>
    <row r="25" spans="1:10" s="5" customFormat="1" ht="48.75" x14ac:dyDescent="0.25">
      <c r="A25" s="122" t="s">
        <v>683</v>
      </c>
      <c r="B25" s="40" t="s">
        <v>488</v>
      </c>
      <c r="C25" s="134">
        <v>23.46</v>
      </c>
      <c r="D25" s="134"/>
      <c r="E25" s="132"/>
      <c r="F25" s="62">
        <f t="shared" si="0"/>
        <v>23.46</v>
      </c>
      <c r="G25" s="42">
        <f t="shared" si="1"/>
        <v>23.46</v>
      </c>
      <c r="I25" s="69">
        <v>23.46</v>
      </c>
      <c r="J25" s="69">
        <v>0.35</v>
      </c>
    </row>
    <row r="26" spans="1:10" s="5" customFormat="1" ht="48.75" hidden="1" x14ac:dyDescent="0.25">
      <c r="A26" s="126">
        <v>1</v>
      </c>
      <c r="B26" s="40" t="s">
        <v>489</v>
      </c>
      <c r="C26" s="134">
        <v>21.11</v>
      </c>
      <c r="D26" s="134"/>
      <c r="E26" s="132"/>
      <c r="F26" s="62">
        <f t="shared" si="0"/>
        <v>21.11</v>
      </c>
      <c r="G26" s="42">
        <f t="shared" si="1"/>
        <v>21.11</v>
      </c>
      <c r="I26" s="69">
        <v>23.46</v>
      </c>
      <c r="J26" s="69">
        <v>2.35</v>
      </c>
    </row>
    <row r="27" spans="1:10" s="1" customFormat="1" ht="60.75" x14ac:dyDescent="0.25">
      <c r="A27" s="122" t="s">
        <v>684</v>
      </c>
      <c r="B27" s="31" t="s">
        <v>490</v>
      </c>
      <c r="C27" s="132">
        <v>41.13</v>
      </c>
      <c r="D27" s="132"/>
      <c r="E27" s="132"/>
      <c r="F27" s="62">
        <f t="shared" si="0"/>
        <v>41.13</v>
      </c>
      <c r="G27" s="34">
        <f t="shared" si="1"/>
        <v>41.13</v>
      </c>
      <c r="I27" s="3">
        <v>39.85</v>
      </c>
      <c r="J27" s="3">
        <v>2.97</v>
      </c>
    </row>
    <row r="28" spans="1:10" s="1" customFormat="1" ht="130.5" customHeight="1" x14ac:dyDescent="0.25">
      <c r="A28" s="122" t="s">
        <v>685</v>
      </c>
      <c r="B28" s="31" t="s">
        <v>491</v>
      </c>
      <c r="C28" s="132">
        <v>53.13</v>
      </c>
      <c r="D28" s="131"/>
      <c r="E28" s="132"/>
      <c r="F28" s="62">
        <f t="shared" si="0"/>
        <v>53.13</v>
      </c>
      <c r="G28" s="34">
        <f t="shared" si="1"/>
        <v>53.13</v>
      </c>
      <c r="I28" s="3">
        <v>56.06</v>
      </c>
      <c r="J28" s="3">
        <v>3.6</v>
      </c>
    </row>
    <row r="29" spans="1:10" s="1" customFormat="1" ht="48.75" x14ac:dyDescent="0.25">
      <c r="A29" s="122" t="s">
        <v>686</v>
      </c>
      <c r="B29" s="31" t="s">
        <v>687</v>
      </c>
      <c r="C29" s="132">
        <v>24.3</v>
      </c>
      <c r="D29" s="131"/>
      <c r="E29" s="132"/>
      <c r="F29" s="62"/>
      <c r="G29" s="34"/>
      <c r="I29" s="3"/>
      <c r="J29" s="3"/>
    </row>
    <row r="30" spans="1:10" s="1" customFormat="1" ht="24.75" x14ac:dyDescent="0.25">
      <c r="A30" s="122" t="s">
        <v>688</v>
      </c>
      <c r="B30" s="31" t="s">
        <v>689</v>
      </c>
      <c r="C30" s="132">
        <v>28.46</v>
      </c>
      <c r="D30" s="131"/>
      <c r="E30" s="132"/>
      <c r="F30" s="62"/>
      <c r="G30" s="34"/>
      <c r="I30" s="3"/>
      <c r="J30" s="3"/>
    </row>
    <row r="31" spans="1:10" s="1" customFormat="1" ht="80.25" customHeight="1" x14ac:dyDescent="0.25">
      <c r="A31" s="122" t="s">
        <v>690</v>
      </c>
      <c r="B31" s="31" t="s">
        <v>691</v>
      </c>
      <c r="C31" s="132">
        <v>34.68</v>
      </c>
      <c r="D31" s="131"/>
      <c r="E31" s="132"/>
      <c r="F31" s="62">
        <f t="shared" si="0"/>
        <v>34.68</v>
      </c>
      <c r="G31" s="34">
        <f t="shared" si="1"/>
        <v>34.68</v>
      </c>
      <c r="I31" s="3">
        <v>34.79</v>
      </c>
      <c r="J31" s="3">
        <v>0.11</v>
      </c>
    </row>
    <row r="32" spans="1:10" s="2" customFormat="1" ht="36.75" hidden="1" x14ac:dyDescent="0.25">
      <c r="A32" s="127" t="s">
        <v>112</v>
      </c>
      <c r="B32" s="28" t="s">
        <v>116</v>
      </c>
      <c r="C32" s="133"/>
      <c r="D32" s="133"/>
      <c r="E32" s="133"/>
      <c r="F32" s="62">
        <f t="shared" si="0"/>
        <v>0</v>
      </c>
      <c r="G32" s="34">
        <f t="shared" si="1"/>
        <v>0</v>
      </c>
      <c r="I32" s="64"/>
      <c r="J32" s="64"/>
    </row>
    <row r="33" spans="1:10" s="2" customFormat="1" ht="48.75" hidden="1" x14ac:dyDescent="0.25">
      <c r="A33" s="124" t="s">
        <v>113</v>
      </c>
      <c r="B33" s="28" t="s">
        <v>117</v>
      </c>
      <c r="C33" s="133"/>
      <c r="D33" s="133"/>
      <c r="E33" s="133"/>
      <c r="F33" s="62">
        <f t="shared" si="0"/>
        <v>0</v>
      </c>
      <c r="G33" s="34">
        <f t="shared" si="1"/>
        <v>0</v>
      </c>
      <c r="I33" s="64"/>
      <c r="J33" s="64"/>
    </row>
    <row r="34" spans="1:10" s="2" customFormat="1" ht="48.75" hidden="1" x14ac:dyDescent="0.25">
      <c r="A34" s="124" t="s">
        <v>114</v>
      </c>
      <c r="B34" s="28" t="s">
        <v>118</v>
      </c>
      <c r="C34" s="133"/>
      <c r="D34" s="133"/>
      <c r="E34" s="133"/>
      <c r="F34" s="62">
        <f t="shared" si="0"/>
        <v>0</v>
      </c>
      <c r="G34" s="34">
        <f t="shared" si="1"/>
        <v>0</v>
      </c>
      <c r="I34" s="64"/>
      <c r="J34" s="64"/>
    </row>
    <row r="35" spans="1:10" s="1" customFormat="1" x14ac:dyDescent="0.25">
      <c r="A35" s="125"/>
      <c r="B35" s="38" t="s">
        <v>28</v>
      </c>
      <c r="C35" s="131"/>
      <c r="D35" s="131"/>
      <c r="E35" s="131"/>
      <c r="F35" s="62"/>
      <c r="G35" s="34"/>
      <c r="I35" s="3"/>
      <c r="J35" s="3"/>
    </row>
    <row r="36" spans="1:10" s="1" customFormat="1" ht="39.75" customHeight="1" x14ac:dyDescent="0.25">
      <c r="A36" s="122"/>
      <c r="B36" s="31" t="s">
        <v>25</v>
      </c>
      <c r="C36" s="131"/>
      <c r="D36" s="131"/>
      <c r="E36" s="131"/>
      <c r="F36" s="62"/>
      <c r="G36" s="34"/>
      <c r="I36" s="3"/>
      <c r="J36" s="3"/>
    </row>
    <row r="37" spans="1:10" s="1" customFormat="1" ht="51.75" customHeight="1" x14ac:dyDescent="0.25">
      <c r="A37" s="122" t="s">
        <v>701</v>
      </c>
      <c r="B37" s="31" t="s">
        <v>706</v>
      </c>
      <c r="C37" s="132">
        <v>28.11</v>
      </c>
      <c r="D37" s="131"/>
      <c r="E37" s="132"/>
      <c r="F37" s="62">
        <f t="shared" si="0"/>
        <v>28.11</v>
      </c>
      <c r="G37" s="34">
        <f t="shared" si="1"/>
        <v>28.11</v>
      </c>
      <c r="I37" s="3">
        <v>28.11</v>
      </c>
      <c r="J37" s="3">
        <v>0.05</v>
      </c>
    </row>
    <row r="38" spans="1:10" s="1" customFormat="1" ht="100.5" customHeight="1" x14ac:dyDescent="0.25">
      <c r="A38" s="122" t="s">
        <v>702</v>
      </c>
      <c r="B38" s="31" t="s">
        <v>705</v>
      </c>
      <c r="C38" s="132">
        <v>38.86</v>
      </c>
      <c r="D38" s="131"/>
      <c r="E38" s="132"/>
      <c r="F38" s="62">
        <f t="shared" si="0"/>
        <v>38.86</v>
      </c>
      <c r="G38" s="34">
        <f t="shared" si="1"/>
        <v>38.86</v>
      </c>
      <c r="I38" s="3">
        <v>38.86</v>
      </c>
      <c r="J38" s="3">
        <v>3.85</v>
      </c>
    </row>
    <row r="39" spans="1:10" s="1" customFormat="1" ht="36.75" x14ac:dyDescent="0.25">
      <c r="A39" s="122" t="s">
        <v>703</v>
      </c>
      <c r="B39" s="31" t="s">
        <v>707</v>
      </c>
      <c r="C39" s="132">
        <v>18.71</v>
      </c>
      <c r="D39" s="131"/>
      <c r="E39" s="132"/>
      <c r="F39" s="62">
        <f t="shared" si="0"/>
        <v>18.71</v>
      </c>
      <c r="G39" s="34">
        <f t="shared" si="1"/>
        <v>18.71</v>
      </c>
      <c r="I39" s="3">
        <v>18.71</v>
      </c>
      <c r="J39" s="3">
        <v>0.05</v>
      </c>
    </row>
    <row r="40" spans="1:10" s="1" customFormat="1" ht="28.5" customHeight="1" x14ac:dyDescent="0.25">
      <c r="A40" s="122" t="s">
        <v>704</v>
      </c>
      <c r="B40" s="31" t="s">
        <v>708</v>
      </c>
      <c r="C40" s="132">
        <v>23.39</v>
      </c>
      <c r="D40" s="131"/>
      <c r="E40" s="132"/>
      <c r="F40" s="62">
        <f t="shared" si="0"/>
        <v>23.39</v>
      </c>
      <c r="G40" s="34">
        <f t="shared" si="1"/>
        <v>23.39</v>
      </c>
      <c r="I40" s="3">
        <v>18.71</v>
      </c>
      <c r="J40" s="3">
        <v>0.06</v>
      </c>
    </row>
    <row r="41" spans="1:10" s="1" customFormat="1" ht="36.75" x14ac:dyDescent="0.25">
      <c r="A41" s="122" t="s">
        <v>709</v>
      </c>
      <c r="B41" s="31" t="s">
        <v>372</v>
      </c>
      <c r="C41" s="132">
        <v>18.71</v>
      </c>
      <c r="D41" s="132">
        <v>0</v>
      </c>
      <c r="E41" s="132"/>
      <c r="F41" s="62">
        <f t="shared" si="0"/>
        <v>18.71</v>
      </c>
      <c r="G41" s="34">
        <f t="shared" si="1"/>
        <v>18.71</v>
      </c>
      <c r="I41" s="3">
        <v>18.71</v>
      </c>
      <c r="J41" s="3">
        <v>0.11</v>
      </c>
    </row>
    <row r="42" spans="1:10" s="1" customFormat="1" x14ac:dyDescent="0.25">
      <c r="A42" s="122" t="s">
        <v>29</v>
      </c>
      <c r="B42" s="31" t="s">
        <v>374</v>
      </c>
      <c r="C42" s="132">
        <v>5.82</v>
      </c>
      <c r="D42" s="131"/>
      <c r="E42" s="132"/>
      <c r="F42" s="62">
        <f t="shared" si="0"/>
        <v>5.82</v>
      </c>
      <c r="G42" s="34">
        <f t="shared" si="1"/>
        <v>5.82</v>
      </c>
      <c r="I42" s="3"/>
      <c r="J42" s="3"/>
    </row>
    <row r="43" spans="1:10" s="2" customFormat="1" ht="46.5" hidden="1" customHeight="1" x14ac:dyDescent="0.25">
      <c r="A43" s="124" t="s">
        <v>182</v>
      </c>
      <c r="B43" s="28" t="s">
        <v>183</v>
      </c>
      <c r="C43" s="133"/>
      <c r="D43" s="130"/>
      <c r="E43" s="130"/>
      <c r="F43" s="62">
        <f t="shared" si="0"/>
        <v>0</v>
      </c>
      <c r="G43" s="34">
        <f t="shared" si="1"/>
        <v>0</v>
      </c>
      <c r="I43" s="64"/>
      <c r="J43" s="64"/>
    </row>
    <row r="44" spans="1:10" s="2" customFormat="1" ht="36.75" hidden="1" x14ac:dyDescent="0.25">
      <c r="A44" s="124" t="s">
        <v>184</v>
      </c>
      <c r="B44" s="28" t="s">
        <v>185</v>
      </c>
      <c r="C44" s="133"/>
      <c r="D44" s="130"/>
      <c r="E44" s="130"/>
      <c r="F44" s="62">
        <f t="shared" si="0"/>
        <v>0</v>
      </c>
      <c r="G44" s="34">
        <f t="shared" si="1"/>
        <v>0</v>
      </c>
      <c r="I44" s="64"/>
      <c r="J44" s="64"/>
    </row>
    <row r="45" spans="1:10" s="1" customFormat="1" x14ac:dyDescent="0.25">
      <c r="A45" s="125"/>
      <c r="B45" s="38" t="s">
        <v>30</v>
      </c>
      <c r="C45" s="131"/>
      <c r="D45" s="131"/>
      <c r="E45" s="131"/>
      <c r="F45" s="62"/>
      <c r="G45" s="34">
        <f t="shared" si="1"/>
        <v>0</v>
      </c>
      <c r="I45" s="3"/>
      <c r="J45" s="3"/>
    </row>
    <row r="46" spans="1:10" s="1" customFormat="1" ht="36.75" x14ac:dyDescent="0.25">
      <c r="A46" s="122"/>
      <c r="B46" s="31" t="s">
        <v>25</v>
      </c>
      <c r="C46" s="131"/>
      <c r="D46" s="131"/>
      <c r="E46" s="131"/>
      <c r="F46" s="62"/>
      <c r="G46" s="34">
        <f t="shared" si="1"/>
        <v>0</v>
      </c>
      <c r="I46" s="3"/>
      <c r="J46" s="3"/>
    </row>
    <row r="47" spans="1:10" s="1" customFormat="1" ht="72.75" x14ac:dyDescent="0.25">
      <c r="A47" s="122" t="s">
        <v>711</v>
      </c>
      <c r="B47" s="31" t="s">
        <v>492</v>
      </c>
      <c r="C47" s="132">
        <v>39.590000000000003</v>
      </c>
      <c r="D47" s="131"/>
      <c r="E47" s="132"/>
      <c r="F47" s="62">
        <f t="shared" si="0"/>
        <v>39.590000000000003</v>
      </c>
      <c r="G47" s="34">
        <f t="shared" si="1"/>
        <v>39.590000000000003</v>
      </c>
      <c r="I47" s="3">
        <v>39.590000000000003</v>
      </c>
      <c r="J47" s="3">
        <v>0.01</v>
      </c>
    </row>
    <row r="48" spans="1:10" s="2" customFormat="1" ht="48.75" hidden="1" x14ac:dyDescent="0.25">
      <c r="A48" s="124" t="s">
        <v>31</v>
      </c>
      <c r="B48" s="43" t="s">
        <v>119</v>
      </c>
      <c r="C48" s="133"/>
      <c r="D48" s="130"/>
      <c r="E48" s="132"/>
      <c r="F48" s="62">
        <f t="shared" si="0"/>
        <v>0</v>
      </c>
      <c r="G48" s="34">
        <f t="shared" si="1"/>
        <v>0</v>
      </c>
      <c r="I48" s="64"/>
      <c r="J48" s="64"/>
    </row>
    <row r="49" spans="1:10" s="2" customFormat="1" ht="57.2" hidden="1" customHeight="1" x14ac:dyDescent="0.25">
      <c r="A49" s="124" t="s">
        <v>32</v>
      </c>
      <c r="B49" s="43" t="s">
        <v>120</v>
      </c>
      <c r="C49" s="133"/>
      <c r="D49" s="130"/>
      <c r="E49" s="132"/>
      <c r="F49" s="62">
        <f t="shared" si="0"/>
        <v>0</v>
      </c>
      <c r="G49" s="34">
        <f t="shared" si="1"/>
        <v>0</v>
      </c>
      <c r="I49" s="64"/>
      <c r="J49" s="64"/>
    </row>
    <row r="50" spans="1:10" s="2" customFormat="1" ht="36.75" hidden="1" x14ac:dyDescent="0.25">
      <c r="A50" s="124" t="s">
        <v>33</v>
      </c>
      <c r="B50" s="43" t="s">
        <v>121</v>
      </c>
      <c r="C50" s="133"/>
      <c r="D50" s="130"/>
      <c r="E50" s="132"/>
      <c r="F50" s="62">
        <f t="shared" si="0"/>
        <v>0</v>
      </c>
      <c r="G50" s="34">
        <f t="shared" si="1"/>
        <v>0</v>
      </c>
      <c r="I50" s="64"/>
      <c r="J50" s="64"/>
    </row>
    <row r="51" spans="1:10" s="2" customFormat="1" ht="36.75" hidden="1" x14ac:dyDescent="0.25">
      <c r="A51" s="124" t="s">
        <v>34</v>
      </c>
      <c r="B51" s="43" t="s">
        <v>122</v>
      </c>
      <c r="C51" s="133"/>
      <c r="D51" s="130"/>
      <c r="E51" s="132"/>
      <c r="F51" s="62">
        <f t="shared" si="0"/>
        <v>0</v>
      </c>
      <c r="G51" s="34">
        <f t="shared" si="1"/>
        <v>0</v>
      </c>
      <c r="I51" s="64"/>
      <c r="J51" s="64"/>
    </row>
    <row r="52" spans="1:10" s="2" customFormat="1" ht="36.75" hidden="1" x14ac:dyDescent="0.25">
      <c r="A52" s="124" t="s">
        <v>35</v>
      </c>
      <c r="B52" s="43" t="s">
        <v>123</v>
      </c>
      <c r="C52" s="133"/>
      <c r="D52" s="130"/>
      <c r="E52" s="132"/>
      <c r="F52" s="62">
        <f t="shared" si="0"/>
        <v>0</v>
      </c>
      <c r="G52" s="34">
        <f t="shared" si="1"/>
        <v>0</v>
      </c>
      <c r="I52" s="64"/>
      <c r="J52" s="64"/>
    </row>
    <row r="53" spans="1:10" s="2" customFormat="1" ht="72.75" hidden="1" x14ac:dyDescent="0.25">
      <c r="A53" s="124" t="s">
        <v>37</v>
      </c>
      <c r="B53" s="43" t="s">
        <v>180</v>
      </c>
      <c r="C53" s="133"/>
      <c r="D53" s="130"/>
      <c r="E53" s="132"/>
      <c r="F53" s="62">
        <f t="shared" si="0"/>
        <v>0</v>
      </c>
      <c r="G53" s="34">
        <f t="shared" si="1"/>
        <v>0</v>
      </c>
      <c r="I53" s="64"/>
      <c r="J53" s="64"/>
    </row>
    <row r="54" spans="1:10" s="1" customFormat="1" ht="36.75" x14ac:dyDescent="0.25">
      <c r="A54" s="122" t="s">
        <v>101</v>
      </c>
      <c r="B54" s="40" t="s">
        <v>373</v>
      </c>
      <c r="C54" s="132">
        <v>23.29</v>
      </c>
      <c r="D54" s="131"/>
      <c r="E54" s="132"/>
      <c r="F54" s="62">
        <f t="shared" si="0"/>
        <v>23.29</v>
      </c>
      <c r="G54" s="34">
        <f t="shared" si="1"/>
        <v>23.29</v>
      </c>
      <c r="I54" s="3">
        <v>23.29</v>
      </c>
      <c r="J54" s="3"/>
    </row>
    <row r="55" spans="1:10" s="2" customFormat="1" ht="36.75" hidden="1" x14ac:dyDescent="0.25">
      <c r="A55" s="124" t="s">
        <v>102</v>
      </c>
      <c r="B55" s="28" t="s">
        <v>104</v>
      </c>
      <c r="C55" s="133"/>
      <c r="D55" s="130"/>
      <c r="E55" s="132"/>
      <c r="F55" s="62">
        <f t="shared" si="0"/>
        <v>0</v>
      </c>
      <c r="G55" s="34">
        <f t="shared" si="1"/>
        <v>0</v>
      </c>
      <c r="I55" s="64"/>
      <c r="J55" s="64"/>
    </row>
    <row r="56" spans="1:10" s="1" customFormat="1" ht="24.75" x14ac:dyDescent="0.25">
      <c r="A56" s="122" t="s">
        <v>103</v>
      </c>
      <c r="B56" s="31" t="s">
        <v>36</v>
      </c>
      <c r="C56" s="132">
        <v>11.75</v>
      </c>
      <c r="D56" s="131"/>
      <c r="E56" s="132"/>
      <c r="F56" s="62">
        <f t="shared" si="0"/>
        <v>11.75</v>
      </c>
      <c r="G56" s="34">
        <f t="shared" si="1"/>
        <v>11.75</v>
      </c>
      <c r="I56" s="3">
        <v>11.75</v>
      </c>
      <c r="J56" s="3"/>
    </row>
    <row r="57" spans="1:10" s="1" customFormat="1" ht="75" customHeight="1" x14ac:dyDescent="0.25">
      <c r="A57" s="122" t="s">
        <v>710</v>
      </c>
      <c r="B57" s="31" t="s">
        <v>493</v>
      </c>
      <c r="C57" s="132">
        <v>46.58</v>
      </c>
      <c r="D57" s="131"/>
      <c r="E57" s="132"/>
      <c r="F57" s="62">
        <f t="shared" si="0"/>
        <v>46.58</v>
      </c>
      <c r="G57" s="34">
        <f t="shared" si="1"/>
        <v>46.58</v>
      </c>
      <c r="I57" s="3">
        <v>46.58</v>
      </c>
      <c r="J57" s="3"/>
    </row>
    <row r="58" spans="1:10" s="1" customFormat="1" ht="60.75" x14ac:dyDescent="0.25">
      <c r="A58" s="122" t="s">
        <v>712</v>
      </c>
      <c r="B58" s="31" t="s">
        <v>494</v>
      </c>
      <c r="C58" s="132">
        <v>42.09</v>
      </c>
      <c r="D58" s="131"/>
      <c r="E58" s="132"/>
      <c r="F58" s="62">
        <f t="shared" si="0"/>
        <v>42.09</v>
      </c>
      <c r="G58" s="34">
        <f t="shared" si="1"/>
        <v>42.09</v>
      </c>
      <c r="I58" s="3">
        <v>30.65</v>
      </c>
      <c r="J58" s="3">
        <v>0.15</v>
      </c>
    </row>
    <row r="59" spans="1:10" s="2" customFormat="1" ht="24.75" hidden="1" x14ac:dyDescent="0.25">
      <c r="A59" s="124" t="s">
        <v>187</v>
      </c>
      <c r="B59" s="28" t="s">
        <v>186</v>
      </c>
      <c r="C59" s="133"/>
      <c r="D59" s="130"/>
      <c r="E59" s="131"/>
      <c r="F59" s="62">
        <f t="shared" si="0"/>
        <v>0</v>
      </c>
      <c r="G59" s="34">
        <f t="shared" si="1"/>
        <v>0</v>
      </c>
      <c r="I59" s="64"/>
      <c r="J59" s="64"/>
    </row>
    <row r="60" spans="1:10" s="1" customFormat="1" ht="111" customHeight="1" x14ac:dyDescent="0.25">
      <c r="A60" s="122" t="s">
        <v>713</v>
      </c>
      <c r="B60" s="63" t="s">
        <v>495</v>
      </c>
      <c r="C60" s="132">
        <v>44.91</v>
      </c>
      <c r="D60" s="131"/>
      <c r="E60" s="132"/>
      <c r="F60" s="62">
        <f t="shared" si="0"/>
        <v>44.91</v>
      </c>
      <c r="G60" s="34">
        <f t="shared" si="1"/>
        <v>44.91</v>
      </c>
      <c r="I60" s="3">
        <v>44.91</v>
      </c>
      <c r="J60" s="3">
        <v>0.09</v>
      </c>
    </row>
    <row r="61" spans="1:10" s="1" customFormat="1" ht="162.75" customHeight="1" x14ac:dyDescent="0.25">
      <c r="A61" s="122" t="s">
        <v>714</v>
      </c>
      <c r="B61" s="63" t="s">
        <v>497</v>
      </c>
      <c r="C61" s="132">
        <v>48.91</v>
      </c>
      <c r="D61" s="132"/>
      <c r="E61" s="132"/>
      <c r="F61" s="62">
        <f t="shared" si="0"/>
        <v>48.91</v>
      </c>
      <c r="G61" s="34">
        <f t="shared" si="1"/>
        <v>48.91</v>
      </c>
      <c r="H61" s="1" t="s">
        <v>714</v>
      </c>
      <c r="I61" s="3">
        <v>48.9</v>
      </c>
      <c r="J61" s="3">
        <v>0</v>
      </c>
    </row>
    <row r="62" spans="1:10" s="1" customFormat="1" ht="161.25" customHeight="1" x14ac:dyDescent="0.25">
      <c r="A62" s="126" t="s">
        <v>715</v>
      </c>
      <c r="B62" s="63" t="s">
        <v>498</v>
      </c>
      <c r="C62" s="132">
        <v>48.91</v>
      </c>
      <c r="D62" s="131"/>
      <c r="E62" s="132"/>
      <c r="F62" s="62">
        <f t="shared" si="0"/>
        <v>48.91</v>
      </c>
      <c r="G62" s="34">
        <f t="shared" si="1"/>
        <v>48.91</v>
      </c>
      <c r="H62" s="149"/>
      <c r="I62" s="3">
        <v>48.9</v>
      </c>
      <c r="J62" s="3">
        <v>0.04</v>
      </c>
    </row>
    <row r="63" spans="1:10" s="1" customFormat="1" ht="101.25" customHeight="1" x14ac:dyDescent="0.25">
      <c r="A63" s="126" t="s">
        <v>716</v>
      </c>
      <c r="B63" s="63" t="s">
        <v>464</v>
      </c>
      <c r="C63" s="132">
        <v>32.69</v>
      </c>
      <c r="D63" s="131"/>
      <c r="E63" s="132"/>
      <c r="F63" s="62">
        <f t="shared" si="0"/>
        <v>32.69</v>
      </c>
      <c r="G63" s="34">
        <f t="shared" si="1"/>
        <v>32.69</v>
      </c>
      <c r="H63" s="149"/>
      <c r="I63" s="3">
        <v>32.68</v>
      </c>
      <c r="J63" s="3">
        <v>0.01</v>
      </c>
    </row>
    <row r="64" spans="1:10" s="5" customFormat="1" ht="90.75" customHeight="1" x14ac:dyDescent="0.25">
      <c r="A64" s="122" t="s">
        <v>378</v>
      </c>
      <c r="B64" s="66" t="s">
        <v>496</v>
      </c>
      <c r="C64" s="134">
        <v>44.91</v>
      </c>
      <c r="D64" s="135"/>
      <c r="E64" s="134"/>
      <c r="F64" s="62">
        <f t="shared" si="0"/>
        <v>44.91</v>
      </c>
      <c r="G64" s="34">
        <f t="shared" si="1"/>
        <v>44.91</v>
      </c>
      <c r="H64" s="150" t="s">
        <v>746</v>
      </c>
      <c r="I64" s="69">
        <v>44.91</v>
      </c>
      <c r="J64" s="69">
        <v>0.09</v>
      </c>
    </row>
    <row r="65" spans="1:10" s="1" customFormat="1" ht="100.5" customHeight="1" x14ac:dyDescent="0.25">
      <c r="A65" s="126" t="s">
        <v>388</v>
      </c>
      <c r="B65" s="63" t="s">
        <v>463</v>
      </c>
      <c r="C65" s="132">
        <v>32.69</v>
      </c>
      <c r="D65" s="131"/>
      <c r="E65" s="132"/>
      <c r="F65" s="62">
        <f t="shared" si="0"/>
        <v>32.69</v>
      </c>
      <c r="G65" s="34">
        <f t="shared" si="1"/>
        <v>32.69</v>
      </c>
      <c r="H65" s="149"/>
      <c r="I65" s="3">
        <v>32.68</v>
      </c>
      <c r="J65" s="3">
        <v>0.01</v>
      </c>
    </row>
    <row r="66" spans="1:10" s="2" customFormat="1" hidden="1" x14ac:dyDescent="0.25">
      <c r="A66" s="45" t="s">
        <v>6</v>
      </c>
      <c r="B66" s="46" t="s">
        <v>38</v>
      </c>
      <c r="C66" s="130"/>
      <c r="D66" s="130"/>
      <c r="E66" s="131">
        <f t="shared" ref="E66:E67" si="2">D66*20/120</f>
        <v>0</v>
      </c>
      <c r="F66" s="62">
        <f t="shared" si="0"/>
        <v>0</v>
      </c>
      <c r="G66" s="34">
        <f t="shared" si="1"/>
        <v>0</v>
      </c>
      <c r="I66" s="64"/>
      <c r="J66" s="64"/>
    </row>
    <row r="67" spans="1:10" s="2" customFormat="1" ht="24.75" hidden="1" x14ac:dyDescent="0.25">
      <c r="A67" s="35" t="s">
        <v>39</v>
      </c>
      <c r="B67" s="28" t="s">
        <v>40</v>
      </c>
      <c r="C67" s="130"/>
      <c r="D67" s="130"/>
      <c r="E67" s="131">
        <f t="shared" si="2"/>
        <v>0</v>
      </c>
      <c r="F67" s="62">
        <f t="shared" si="0"/>
        <v>0</v>
      </c>
      <c r="G67" s="34">
        <f t="shared" si="1"/>
        <v>0</v>
      </c>
      <c r="I67" s="64"/>
      <c r="J67" s="64"/>
    </row>
    <row r="68" spans="1:10" s="2" customFormat="1" ht="72" customHeight="1" x14ac:dyDescent="0.25">
      <c r="A68" s="123" t="s">
        <v>721</v>
      </c>
      <c r="B68" s="120" t="s">
        <v>719</v>
      </c>
      <c r="C68" s="136">
        <v>32.69</v>
      </c>
      <c r="D68" s="130"/>
      <c r="E68" s="131"/>
      <c r="F68" s="62">
        <f t="shared" si="0"/>
        <v>32.69</v>
      </c>
      <c r="G68" s="34"/>
      <c r="I68" s="64"/>
      <c r="J68" s="64"/>
    </row>
  </sheetData>
  <mergeCells count="8">
    <mergeCell ref="G3:G4"/>
    <mergeCell ref="A1:G1"/>
    <mergeCell ref="A2:F2"/>
    <mergeCell ref="A3:A4"/>
    <mergeCell ref="B3:B4"/>
    <mergeCell ref="C3:C4"/>
    <mergeCell ref="D3:E3"/>
    <mergeCell ref="F3:F4"/>
  </mergeCells>
  <pageMargins left="0.11811023622047245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view="pageBreakPreview" topLeftCell="A31" zoomScaleNormal="100" zoomScaleSheetLayoutView="100" workbookViewId="0">
      <selection activeCell="E8" sqref="E8"/>
    </sheetView>
  </sheetViews>
  <sheetFormatPr defaultRowHeight="15" x14ac:dyDescent="0.25"/>
  <cols>
    <col min="1" max="1" width="8.85546875" style="114" customWidth="1"/>
    <col min="2" max="2" width="46" style="114" customWidth="1"/>
    <col min="3" max="3" width="8.140625" style="114" customWidth="1"/>
    <col min="4" max="4" width="8.5703125" style="114" customWidth="1"/>
    <col min="5" max="5" width="8.7109375" style="114" customWidth="1"/>
    <col min="6" max="6" width="20.5703125" style="82" customWidth="1"/>
    <col min="7" max="7" width="11.28515625" style="114" customWidth="1"/>
    <col min="8" max="8" width="9.140625" style="114"/>
    <col min="9" max="9" width="10" style="20" customWidth="1"/>
    <col min="10" max="10" width="9.140625" style="20"/>
    <col min="11" max="16384" width="9.140625" style="114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9.75" customHeight="1" x14ac:dyDescent="0.25">
      <c r="A2" s="161" t="s">
        <v>670</v>
      </c>
      <c r="B2" s="161"/>
      <c r="C2" s="161"/>
      <c r="D2" s="161"/>
      <c r="E2" s="161"/>
      <c r="F2" s="161"/>
      <c r="G2" s="118"/>
    </row>
    <row r="3" spans="1:10" ht="68.25" customHeight="1" x14ac:dyDescent="0.25">
      <c r="A3" s="155" t="s">
        <v>0</v>
      </c>
      <c r="B3" s="155" t="s">
        <v>1</v>
      </c>
      <c r="C3" s="155" t="s">
        <v>740</v>
      </c>
      <c r="D3" s="162" t="s">
        <v>2</v>
      </c>
      <c r="E3" s="163"/>
      <c r="F3" s="155" t="s">
        <v>127</v>
      </c>
      <c r="G3" s="151" t="s">
        <v>128</v>
      </c>
    </row>
    <row r="4" spans="1:10" ht="51.75" customHeight="1" x14ac:dyDescent="0.25">
      <c r="A4" s="159"/>
      <c r="B4" s="159"/>
      <c r="C4" s="159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s="2" customFormat="1" x14ac:dyDescent="0.25">
      <c r="A5" s="107">
        <v>20</v>
      </c>
      <c r="B5" s="108" t="s">
        <v>588</v>
      </c>
      <c r="C5" s="111"/>
      <c r="D5" s="111"/>
      <c r="E5" s="111"/>
      <c r="F5" s="112"/>
      <c r="G5" s="113"/>
      <c r="I5" s="64"/>
      <c r="J5" s="64"/>
    </row>
    <row r="6" spans="1:10" s="2" customFormat="1" ht="30" x14ac:dyDescent="0.25">
      <c r="A6" s="8" t="s">
        <v>589</v>
      </c>
      <c r="B6" s="9" t="s">
        <v>592</v>
      </c>
      <c r="C6" s="10">
        <f>общий!C337</f>
        <v>47</v>
      </c>
      <c r="D6" s="10">
        <f>общий!D337</f>
        <v>0</v>
      </c>
      <c r="E6" s="10">
        <f>общий!E333</f>
        <v>0</v>
      </c>
      <c r="F6" s="90">
        <f>C6+D6</f>
        <v>47</v>
      </c>
      <c r="G6" s="113"/>
      <c r="I6" s="64"/>
      <c r="J6" s="64"/>
    </row>
    <row r="7" spans="1:10" s="2" customFormat="1" x14ac:dyDescent="0.25">
      <c r="A7" s="8" t="s">
        <v>590</v>
      </c>
      <c r="B7" s="9" t="s">
        <v>593</v>
      </c>
      <c r="C7" s="10">
        <f>общий!C338</f>
        <v>37</v>
      </c>
      <c r="D7" s="10">
        <f>общий!D338</f>
        <v>0</v>
      </c>
      <c r="E7" s="10">
        <f>общий!E334</f>
        <v>0</v>
      </c>
      <c r="F7" s="90">
        <f t="shared" ref="F7:F16" si="0">C7+D7</f>
        <v>37</v>
      </c>
      <c r="G7" s="113"/>
      <c r="I7" s="64"/>
      <c r="J7" s="64"/>
    </row>
    <row r="8" spans="1:10" s="2" customFormat="1" ht="30" x14ac:dyDescent="0.25">
      <c r="A8" s="8" t="s">
        <v>591</v>
      </c>
      <c r="B8" s="9" t="s">
        <v>594</v>
      </c>
      <c r="C8" s="10">
        <f>общий!C339</f>
        <v>80</v>
      </c>
      <c r="D8" s="10">
        <f>общий!D339</f>
        <v>0</v>
      </c>
      <c r="E8" s="10">
        <f>общий!E335</f>
        <v>0</v>
      </c>
      <c r="F8" s="90">
        <f t="shared" si="0"/>
        <v>80</v>
      </c>
      <c r="G8" s="113"/>
      <c r="I8" s="64"/>
      <c r="J8" s="64"/>
    </row>
    <row r="9" spans="1:10" s="2" customFormat="1" ht="30" x14ac:dyDescent="0.25">
      <c r="A9" s="8" t="s">
        <v>595</v>
      </c>
      <c r="B9" s="9" t="s">
        <v>596</v>
      </c>
      <c r="C9" s="10">
        <f>общий!C340</f>
        <v>195.34</v>
      </c>
      <c r="D9" s="10">
        <f>общий!D340</f>
        <v>0.72</v>
      </c>
      <c r="E9" s="10">
        <f>общий!E336</f>
        <v>0</v>
      </c>
      <c r="F9" s="90">
        <f t="shared" si="0"/>
        <v>196.06</v>
      </c>
      <c r="G9" s="113"/>
      <c r="I9" s="64"/>
      <c r="J9" s="64"/>
    </row>
    <row r="10" spans="1:10" s="2" customFormat="1" x14ac:dyDescent="0.25">
      <c r="A10" s="8" t="s">
        <v>597</v>
      </c>
      <c r="B10" s="9" t="s">
        <v>598</v>
      </c>
      <c r="C10" s="10">
        <f>общий!C341</f>
        <v>150.47</v>
      </c>
      <c r="D10" s="10">
        <f>общий!D341</f>
        <v>109.53</v>
      </c>
      <c r="E10" s="10">
        <f>общий!E337</f>
        <v>0</v>
      </c>
      <c r="F10" s="90">
        <f t="shared" si="0"/>
        <v>260</v>
      </c>
      <c r="G10" s="113"/>
      <c r="I10" s="64"/>
      <c r="J10" s="64"/>
    </row>
    <row r="11" spans="1:10" s="2" customFormat="1" x14ac:dyDescent="0.25">
      <c r="A11" s="8" t="s">
        <v>609</v>
      </c>
      <c r="B11" s="9" t="s">
        <v>610</v>
      </c>
      <c r="C11" s="10">
        <f>общий!C342</f>
        <v>0</v>
      </c>
      <c r="D11" s="10">
        <f>общий!D342</f>
        <v>0</v>
      </c>
      <c r="E11" s="10">
        <f>общий!E338</f>
        <v>0</v>
      </c>
      <c r="F11" s="90"/>
      <c r="G11" s="113"/>
      <c r="I11" s="64"/>
      <c r="J11" s="64"/>
    </row>
    <row r="12" spans="1:10" s="2" customFormat="1" x14ac:dyDescent="0.25">
      <c r="A12" s="8" t="s">
        <v>599</v>
      </c>
      <c r="B12" s="9" t="s">
        <v>600</v>
      </c>
      <c r="C12" s="10">
        <f>общий!C343</f>
        <v>139.29</v>
      </c>
      <c r="D12" s="10">
        <f>общий!D343</f>
        <v>30.71</v>
      </c>
      <c r="E12" s="10">
        <f>общий!E339</f>
        <v>0</v>
      </c>
      <c r="F12" s="90">
        <f t="shared" si="0"/>
        <v>170</v>
      </c>
      <c r="G12" s="113"/>
      <c r="I12" s="64"/>
      <c r="J12" s="64"/>
    </row>
    <row r="13" spans="1:10" s="2" customFormat="1" x14ac:dyDescent="0.25">
      <c r="A13" s="8" t="s">
        <v>601</v>
      </c>
      <c r="B13" s="9" t="s">
        <v>602</v>
      </c>
      <c r="C13" s="10">
        <f>общий!C344</f>
        <v>223.18</v>
      </c>
      <c r="D13" s="10">
        <f>общий!D344</f>
        <v>56.82</v>
      </c>
      <c r="E13" s="10">
        <f>общий!E340</f>
        <v>0.09</v>
      </c>
      <c r="F13" s="90">
        <f t="shared" si="0"/>
        <v>280</v>
      </c>
      <c r="G13" s="113"/>
      <c r="I13" s="64"/>
      <c r="J13" s="64"/>
    </row>
    <row r="14" spans="1:10" s="2" customFormat="1" x14ac:dyDescent="0.25">
      <c r="A14" s="8" t="s">
        <v>603</v>
      </c>
      <c r="B14" s="9" t="s">
        <v>604</v>
      </c>
      <c r="C14" s="10">
        <f>общий!C345</f>
        <v>252.99</v>
      </c>
      <c r="D14" s="10">
        <f>общий!D345</f>
        <v>82.01</v>
      </c>
      <c r="E14" s="10">
        <f>общий!E341</f>
        <v>10.27</v>
      </c>
      <c r="F14" s="90">
        <f t="shared" si="0"/>
        <v>335</v>
      </c>
      <c r="G14" s="113"/>
      <c r="I14" s="64"/>
      <c r="J14" s="64"/>
    </row>
    <row r="15" spans="1:10" s="2" customFormat="1" x14ac:dyDescent="0.25">
      <c r="A15" s="8" t="s">
        <v>605</v>
      </c>
      <c r="B15" s="9" t="s">
        <v>607</v>
      </c>
      <c r="C15" s="10">
        <f>общий!C346</f>
        <v>282.8</v>
      </c>
      <c r="D15" s="10">
        <f>общий!D346</f>
        <v>107.2</v>
      </c>
      <c r="E15" s="10">
        <f>общий!E342</f>
        <v>0</v>
      </c>
      <c r="F15" s="90">
        <f t="shared" si="0"/>
        <v>390</v>
      </c>
      <c r="G15" s="113"/>
      <c r="I15" s="64"/>
      <c r="J15" s="64"/>
    </row>
    <row r="16" spans="1:10" s="2" customFormat="1" x14ac:dyDescent="0.25">
      <c r="A16" s="8" t="s">
        <v>606</v>
      </c>
      <c r="B16" s="9" t="s">
        <v>608</v>
      </c>
      <c r="C16" s="10">
        <f>общий!C347</f>
        <v>312.61</v>
      </c>
      <c r="D16" s="10">
        <f>общий!D347</f>
        <v>132.38999999999999</v>
      </c>
      <c r="E16" s="10">
        <f>общий!E343</f>
        <v>3.04</v>
      </c>
      <c r="F16" s="90">
        <f t="shared" si="0"/>
        <v>445</v>
      </c>
      <c r="G16" s="113"/>
      <c r="I16" s="64"/>
      <c r="J16" s="64"/>
    </row>
    <row r="17" spans="1:10" s="2" customFormat="1" x14ac:dyDescent="0.25">
      <c r="A17" s="8" t="s">
        <v>611</v>
      </c>
      <c r="B17" s="9" t="s">
        <v>612</v>
      </c>
      <c r="C17" s="10">
        <f>общий!C348</f>
        <v>0</v>
      </c>
      <c r="D17" s="10">
        <f>общий!D348</f>
        <v>0</v>
      </c>
      <c r="E17" s="10">
        <f>общий!E344</f>
        <v>5.48</v>
      </c>
      <c r="F17" s="90"/>
      <c r="G17" s="113"/>
      <c r="I17" s="64"/>
      <c r="J17" s="64"/>
    </row>
    <row r="18" spans="1:10" s="2" customFormat="1" x14ac:dyDescent="0.25">
      <c r="A18" s="8" t="s">
        <v>613</v>
      </c>
      <c r="B18" s="9" t="s">
        <v>600</v>
      </c>
      <c r="C18" s="10">
        <f>общий!C349</f>
        <v>141</v>
      </c>
      <c r="D18" s="10">
        <f>общий!D349</f>
        <v>29</v>
      </c>
      <c r="E18" s="10">
        <f>общий!E345</f>
        <v>7.77</v>
      </c>
      <c r="F18" s="90">
        <f t="shared" ref="F18:F49" si="1">C18+D18</f>
        <v>170</v>
      </c>
      <c r="G18" s="113"/>
      <c r="I18" s="64"/>
      <c r="J18" s="64"/>
    </row>
    <row r="19" spans="1:10" s="2" customFormat="1" x14ac:dyDescent="0.25">
      <c r="A19" s="8" t="s">
        <v>614</v>
      </c>
      <c r="B19" s="9" t="s">
        <v>602</v>
      </c>
      <c r="C19" s="10">
        <f>общий!C350</f>
        <v>223.45</v>
      </c>
      <c r="D19" s="10">
        <f>общий!D350</f>
        <v>56.55</v>
      </c>
      <c r="E19" s="10">
        <f>общий!E346</f>
        <v>10.06</v>
      </c>
      <c r="F19" s="90">
        <f t="shared" si="1"/>
        <v>280</v>
      </c>
      <c r="G19" s="113"/>
      <c r="I19" s="64"/>
      <c r="J19" s="64"/>
    </row>
    <row r="20" spans="1:10" s="2" customFormat="1" x14ac:dyDescent="0.25">
      <c r="A20" s="8" t="s">
        <v>615</v>
      </c>
      <c r="B20" s="9" t="s">
        <v>604</v>
      </c>
      <c r="C20" s="10">
        <f>общий!C351</f>
        <v>255.62</v>
      </c>
      <c r="D20" s="10">
        <f>общий!D351</f>
        <v>79.38</v>
      </c>
      <c r="E20" s="10">
        <f>общий!E347</f>
        <v>12.35</v>
      </c>
      <c r="F20" s="90">
        <f t="shared" si="1"/>
        <v>335</v>
      </c>
      <c r="G20" s="113"/>
      <c r="I20" s="64"/>
      <c r="J20" s="64"/>
    </row>
    <row r="21" spans="1:10" s="2" customFormat="1" x14ac:dyDescent="0.25">
      <c r="A21" s="8" t="s">
        <v>616</v>
      </c>
      <c r="B21" s="9" t="s">
        <v>607</v>
      </c>
      <c r="C21" s="10">
        <f>общий!C352</f>
        <v>285.43</v>
      </c>
      <c r="D21" s="10">
        <f>общий!D352</f>
        <v>104.57</v>
      </c>
      <c r="E21" s="10">
        <f>общий!E348</f>
        <v>0</v>
      </c>
      <c r="F21" s="90">
        <f t="shared" si="1"/>
        <v>390</v>
      </c>
      <c r="G21" s="113"/>
      <c r="I21" s="64"/>
      <c r="J21" s="64"/>
    </row>
    <row r="22" spans="1:10" s="2" customFormat="1" x14ac:dyDescent="0.25">
      <c r="A22" s="8" t="s">
        <v>617</v>
      </c>
      <c r="B22" s="9" t="s">
        <v>608</v>
      </c>
      <c r="C22" s="10">
        <f>общий!C353</f>
        <v>315.24</v>
      </c>
      <c r="D22" s="10">
        <f>общий!D353</f>
        <v>129.76</v>
      </c>
      <c r="E22" s="10">
        <f>общий!E349</f>
        <v>2.75</v>
      </c>
      <c r="F22" s="90">
        <f t="shared" si="1"/>
        <v>445</v>
      </c>
      <c r="G22" s="113"/>
      <c r="I22" s="64"/>
      <c r="J22" s="64"/>
    </row>
    <row r="23" spans="1:10" s="2" customFormat="1" ht="30" x14ac:dyDescent="0.25">
      <c r="A23" s="8" t="s">
        <v>618</v>
      </c>
      <c r="B23" s="9" t="s">
        <v>619</v>
      </c>
      <c r="C23" s="10">
        <f>общий!C354</f>
        <v>13</v>
      </c>
      <c r="D23" s="10">
        <f>общий!D354</f>
        <v>0</v>
      </c>
      <c r="E23" s="10">
        <f>общий!E350</f>
        <v>5.44</v>
      </c>
      <c r="F23" s="90">
        <f t="shared" si="1"/>
        <v>13</v>
      </c>
      <c r="G23" s="113"/>
      <c r="I23" s="64"/>
      <c r="J23" s="64"/>
    </row>
    <row r="24" spans="1:10" s="2" customFormat="1" ht="30" x14ac:dyDescent="0.25">
      <c r="A24" s="8" t="s">
        <v>620</v>
      </c>
      <c r="B24" s="9" t="s">
        <v>621</v>
      </c>
      <c r="C24" s="10">
        <f>общий!C355</f>
        <v>9.89</v>
      </c>
      <c r="D24" s="10">
        <f>общий!D355</f>
        <v>1.1100000000000001</v>
      </c>
      <c r="E24" s="10">
        <f>общий!E351</f>
        <v>7.33</v>
      </c>
      <c r="F24" s="90">
        <f t="shared" si="1"/>
        <v>11</v>
      </c>
      <c r="G24" s="113"/>
      <c r="I24" s="64"/>
      <c r="J24" s="64"/>
    </row>
    <row r="25" spans="1:10" s="2" customFormat="1" x14ac:dyDescent="0.25">
      <c r="A25" s="8" t="s">
        <v>622</v>
      </c>
      <c r="B25" s="9" t="s">
        <v>623</v>
      </c>
      <c r="C25" s="10">
        <f>общий!C356</f>
        <v>9.89</v>
      </c>
      <c r="D25" s="10">
        <f>общий!D356</f>
        <v>1.1100000000000001</v>
      </c>
      <c r="E25" s="10">
        <f>общий!E352</f>
        <v>9.6199999999999992</v>
      </c>
      <c r="F25" s="90">
        <f t="shared" si="1"/>
        <v>11</v>
      </c>
      <c r="G25" s="113"/>
      <c r="I25" s="64"/>
      <c r="J25" s="64"/>
    </row>
    <row r="26" spans="1:10" s="2" customFormat="1" ht="45" x14ac:dyDescent="0.25">
      <c r="A26" s="8" t="s">
        <v>624</v>
      </c>
      <c r="B26" s="9" t="s">
        <v>625</v>
      </c>
      <c r="C26" s="10">
        <f>общий!C357</f>
        <v>268.31</v>
      </c>
      <c r="D26" s="10">
        <f>общий!D357</f>
        <v>3.99</v>
      </c>
      <c r="E26" s="10">
        <f>общий!E353</f>
        <v>11.91</v>
      </c>
      <c r="F26" s="90">
        <f t="shared" si="1"/>
        <v>272.3</v>
      </c>
      <c r="G26" s="113"/>
      <c r="I26" s="64"/>
      <c r="J26" s="64"/>
    </row>
    <row r="27" spans="1:10" s="2" customFormat="1" ht="45" x14ac:dyDescent="0.25">
      <c r="A27" s="8" t="s">
        <v>627</v>
      </c>
      <c r="B27" s="9" t="s">
        <v>626</v>
      </c>
      <c r="C27" s="10">
        <f>общий!C358</f>
        <v>268.31</v>
      </c>
      <c r="D27" s="10">
        <f>общий!D358</f>
        <v>3.99</v>
      </c>
      <c r="E27" s="10">
        <f>общий!E354</f>
        <v>0</v>
      </c>
      <c r="F27" s="90">
        <f t="shared" si="1"/>
        <v>272.3</v>
      </c>
      <c r="G27" s="113"/>
      <c r="I27" s="64"/>
      <c r="J27" s="64"/>
    </row>
    <row r="28" spans="1:10" s="2" customFormat="1" ht="45" x14ac:dyDescent="0.25">
      <c r="A28" s="8" t="s">
        <v>629</v>
      </c>
      <c r="B28" s="9" t="s">
        <v>628</v>
      </c>
      <c r="C28" s="10">
        <f>общий!C359</f>
        <v>268.31</v>
      </c>
      <c r="D28" s="10">
        <f>общий!D359</f>
        <v>3.99</v>
      </c>
      <c r="E28" s="10">
        <f>общий!E355</f>
        <v>0.17</v>
      </c>
      <c r="F28" s="90">
        <f t="shared" si="1"/>
        <v>272.3</v>
      </c>
      <c r="G28" s="113"/>
      <c r="I28" s="64"/>
      <c r="J28" s="64"/>
    </row>
    <row r="29" spans="1:10" s="2" customFormat="1" x14ac:dyDescent="0.25">
      <c r="A29" s="8" t="s">
        <v>631</v>
      </c>
      <c r="B29" s="9" t="s">
        <v>630</v>
      </c>
      <c r="C29" s="10">
        <f>общий!C360</f>
        <v>52.33</v>
      </c>
      <c r="D29" s="10">
        <f>общий!D360</f>
        <v>12.67</v>
      </c>
      <c r="E29" s="10">
        <f>общий!E356</f>
        <v>0.17</v>
      </c>
      <c r="F29" s="90">
        <f t="shared" si="1"/>
        <v>65</v>
      </c>
      <c r="G29" s="113"/>
      <c r="I29" s="64"/>
      <c r="J29" s="64"/>
    </row>
    <row r="30" spans="1:10" s="2" customFormat="1" x14ac:dyDescent="0.25">
      <c r="A30" s="15" t="s">
        <v>633</v>
      </c>
      <c r="B30" s="9" t="s">
        <v>632</v>
      </c>
      <c r="C30" s="10">
        <f>общий!C361</f>
        <v>7.54</v>
      </c>
      <c r="D30" s="10">
        <f>общий!D361</f>
        <v>3.46</v>
      </c>
      <c r="E30" s="10">
        <f>общий!E357</f>
        <v>0.66</v>
      </c>
      <c r="F30" s="90">
        <f t="shared" si="1"/>
        <v>11</v>
      </c>
      <c r="G30" s="113"/>
      <c r="I30" s="64"/>
      <c r="J30" s="64"/>
    </row>
    <row r="31" spans="1:10" s="2" customFormat="1" x14ac:dyDescent="0.25">
      <c r="A31" s="8">
        <v>20.149999999999999</v>
      </c>
      <c r="B31" s="9" t="s">
        <v>634</v>
      </c>
      <c r="C31" s="10">
        <f>общий!C362</f>
        <v>12.26</v>
      </c>
      <c r="D31" s="10">
        <f>общий!D362</f>
        <v>0</v>
      </c>
      <c r="E31" s="10">
        <f>общий!E358</f>
        <v>0.66</v>
      </c>
      <c r="F31" s="90">
        <f t="shared" si="1"/>
        <v>12.26</v>
      </c>
      <c r="G31" s="113"/>
      <c r="I31" s="64"/>
      <c r="J31" s="64"/>
    </row>
    <row r="32" spans="1:10" s="2" customFormat="1" ht="30" x14ac:dyDescent="0.25">
      <c r="A32" s="8" t="s">
        <v>636</v>
      </c>
      <c r="B32" s="9" t="s">
        <v>635</v>
      </c>
      <c r="C32" s="10">
        <f>общий!C363</f>
        <v>499</v>
      </c>
      <c r="D32" s="10">
        <f>общий!D363</f>
        <v>0</v>
      </c>
      <c r="E32" s="10">
        <f>общий!E359</f>
        <v>0.66</v>
      </c>
      <c r="F32" s="90">
        <f t="shared" si="1"/>
        <v>499</v>
      </c>
      <c r="G32" s="113"/>
      <c r="I32" s="64"/>
      <c r="J32" s="64"/>
    </row>
    <row r="33" spans="1:10" s="2" customFormat="1" ht="30" x14ac:dyDescent="0.25">
      <c r="A33" s="8" t="s">
        <v>638</v>
      </c>
      <c r="B33" s="9" t="s">
        <v>637</v>
      </c>
      <c r="C33" s="10">
        <f>общий!C364</f>
        <v>10</v>
      </c>
      <c r="D33" s="10">
        <f>общий!D364</f>
        <v>0</v>
      </c>
      <c r="E33" s="10">
        <f>общий!E360</f>
        <v>0.04</v>
      </c>
      <c r="F33" s="90">
        <f t="shared" si="1"/>
        <v>10</v>
      </c>
      <c r="G33" s="113"/>
      <c r="I33" s="64"/>
      <c r="J33" s="64"/>
    </row>
    <row r="34" spans="1:10" s="2" customFormat="1" x14ac:dyDescent="0.25">
      <c r="A34" s="116" t="s">
        <v>639</v>
      </c>
      <c r="B34" s="117" t="s">
        <v>640</v>
      </c>
      <c r="C34" s="10">
        <f>общий!C365</f>
        <v>0</v>
      </c>
      <c r="D34" s="10">
        <f>общий!D365</f>
        <v>0</v>
      </c>
      <c r="E34" s="10">
        <f>общий!E361</f>
        <v>0.57999999999999996</v>
      </c>
      <c r="F34" s="90"/>
      <c r="G34" s="113"/>
      <c r="I34" s="64"/>
      <c r="J34" s="64"/>
    </row>
    <row r="35" spans="1:10" s="2" customFormat="1" x14ac:dyDescent="0.25">
      <c r="A35" s="8" t="s">
        <v>641</v>
      </c>
      <c r="B35" s="9" t="s">
        <v>642</v>
      </c>
      <c r="C35" s="10">
        <f>общий!C366</f>
        <v>41.91</v>
      </c>
      <c r="D35" s="10">
        <f>общий!D366</f>
        <v>3.09</v>
      </c>
      <c r="E35" s="10">
        <f>общий!E362</f>
        <v>0</v>
      </c>
      <c r="F35" s="90">
        <f t="shared" si="1"/>
        <v>45</v>
      </c>
      <c r="G35" s="113"/>
      <c r="I35" s="64"/>
      <c r="J35" s="64"/>
    </row>
    <row r="36" spans="1:10" s="2" customFormat="1" ht="30" x14ac:dyDescent="0.25">
      <c r="A36" s="8" t="s">
        <v>643</v>
      </c>
      <c r="B36" s="9" t="s">
        <v>644</v>
      </c>
      <c r="C36" s="10">
        <f>общий!C367</f>
        <v>86.91</v>
      </c>
      <c r="D36" s="10">
        <f>общий!D367</f>
        <v>3.09</v>
      </c>
      <c r="E36" s="10">
        <f>общий!E363</f>
        <v>0</v>
      </c>
      <c r="F36" s="90">
        <f t="shared" si="1"/>
        <v>90</v>
      </c>
      <c r="G36" s="113"/>
      <c r="I36" s="64"/>
      <c r="J36" s="64"/>
    </row>
    <row r="37" spans="1:10" s="2" customFormat="1" x14ac:dyDescent="0.25">
      <c r="A37" s="8" t="s">
        <v>645</v>
      </c>
      <c r="B37" s="9" t="s">
        <v>646</v>
      </c>
      <c r="C37" s="10">
        <f>общий!C368</f>
        <v>81.91</v>
      </c>
      <c r="D37" s="10">
        <f>общий!D368</f>
        <v>3.09</v>
      </c>
      <c r="E37" s="10">
        <f>общий!E364</f>
        <v>0</v>
      </c>
      <c r="F37" s="90">
        <f t="shared" si="1"/>
        <v>85</v>
      </c>
      <c r="G37" s="113"/>
      <c r="I37" s="64"/>
      <c r="J37" s="64"/>
    </row>
    <row r="38" spans="1:10" s="2" customFormat="1" ht="30" x14ac:dyDescent="0.25">
      <c r="A38" s="8" t="s">
        <v>647</v>
      </c>
      <c r="B38" s="9" t="s">
        <v>648</v>
      </c>
      <c r="C38" s="10">
        <f>общий!C369</f>
        <v>156.91</v>
      </c>
      <c r="D38" s="10">
        <f>общий!D369</f>
        <v>3.09</v>
      </c>
      <c r="E38" s="10">
        <f>общий!E365</f>
        <v>0</v>
      </c>
      <c r="F38" s="90">
        <f t="shared" si="1"/>
        <v>160</v>
      </c>
      <c r="G38" s="113"/>
      <c r="I38" s="64"/>
      <c r="J38" s="64"/>
    </row>
    <row r="39" spans="1:10" s="2" customFormat="1" x14ac:dyDescent="0.25">
      <c r="A39" s="8" t="s">
        <v>649</v>
      </c>
      <c r="B39" s="9" t="s">
        <v>650</v>
      </c>
      <c r="C39" s="10">
        <f>общий!C370</f>
        <v>86.91</v>
      </c>
      <c r="D39" s="10">
        <f>общий!D370</f>
        <v>3.09</v>
      </c>
      <c r="E39" s="10">
        <f>общий!E366</f>
        <v>0.13</v>
      </c>
      <c r="F39" s="90">
        <f t="shared" si="1"/>
        <v>90</v>
      </c>
      <c r="G39" s="113"/>
      <c r="I39" s="64"/>
      <c r="J39" s="64"/>
    </row>
    <row r="40" spans="1:10" s="2" customFormat="1" x14ac:dyDescent="0.25">
      <c r="A40" s="8" t="s">
        <v>651</v>
      </c>
      <c r="B40" s="9" t="s">
        <v>652</v>
      </c>
      <c r="C40" s="10">
        <f>общий!C371</f>
        <v>71.91</v>
      </c>
      <c r="D40" s="10">
        <f>общий!D371</f>
        <v>3.09</v>
      </c>
      <c r="E40" s="10">
        <f>общий!E367</f>
        <v>0.13</v>
      </c>
      <c r="F40" s="90">
        <f t="shared" si="1"/>
        <v>75</v>
      </c>
      <c r="G40" s="113"/>
      <c r="I40" s="64"/>
      <c r="J40" s="64"/>
    </row>
    <row r="41" spans="1:10" s="2" customFormat="1" x14ac:dyDescent="0.25">
      <c r="A41" s="8" t="s">
        <v>653</v>
      </c>
      <c r="B41" s="9" t="s">
        <v>654</v>
      </c>
      <c r="C41" s="10">
        <f>общий!C372</f>
        <v>51.91</v>
      </c>
      <c r="D41" s="10">
        <f>общий!D372</f>
        <v>3.09</v>
      </c>
      <c r="E41" s="10">
        <f>общий!E368</f>
        <v>0.13</v>
      </c>
      <c r="F41" s="90">
        <f t="shared" si="1"/>
        <v>55</v>
      </c>
      <c r="G41" s="113"/>
      <c r="I41" s="64"/>
      <c r="J41" s="64"/>
    </row>
    <row r="42" spans="1:10" s="2" customFormat="1" x14ac:dyDescent="0.25">
      <c r="A42" s="8" t="s">
        <v>655</v>
      </c>
      <c r="B42" s="9" t="s">
        <v>656</v>
      </c>
      <c r="C42" s="10">
        <f>общий!C373</f>
        <v>176.91</v>
      </c>
      <c r="D42" s="10">
        <f>общий!D373</f>
        <v>3.09</v>
      </c>
      <c r="E42" s="10">
        <f>общий!E369</f>
        <v>0.13</v>
      </c>
      <c r="F42" s="90">
        <f t="shared" si="1"/>
        <v>180</v>
      </c>
      <c r="G42" s="113"/>
      <c r="I42" s="64"/>
      <c r="J42" s="64"/>
    </row>
    <row r="43" spans="1:10" s="2" customFormat="1" x14ac:dyDescent="0.25">
      <c r="A43" s="8" t="s">
        <v>657</v>
      </c>
      <c r="B43" s="9" t="s">
        <v>658</v>
      </c>
      <c r="C43" s="10">
        <f>общий!C374</f>
        <v>76.91</v>
      </c>
      <c r="D43" s="10">
        <f>общий!D374</f>
        <v>3.09</v>
      </c>
      <c r="E43" s="10">
        <f>общий!E370</f>
        <v>0.13</v>
      </c>
      <c r="F43" s="90">
        <f t="shared" si="1"/>
        <v>80</v>
      </c>
      <c r="G43" s="113"/>
      <c r="I43" s="64"/>
      <c r="J43" s="64"/>
    </row>
    <row r="44" spans="1:10" s="2" customFormat="1" x14ac:dyDescent="0.25">
      <c r="A44" s="8" t="s">
        <v>659</v>
      </c>
      <c r="B44" s="9" t="s">
        <v>669</v>
      </c>
      <c r="C44" s="10">
        <f>общий!C375</f>
        <v>96.91</v>
      </c>
      <c r="D44" s="10">
        <f>общий!D375</f>
        <v>3.09</v>
      </c>
      <c r="E44" s="10">
        <f>общий!E371</f>
        <v>0.13</v>
      </c>
      <c r="F44" s="90">
        <f t="shared" si="1"/>
        <v>100</v>
      </c>
      <c r="G44" s="113"/>
      <c r="I44" s="64"/>
      <c r="J44" s="64"/>
    </row>
    <row r="45" spans="1:10" s="2" customFormat="1" x14ac:dyDescent="0.25">
      <c r="A45" s="8" t="s">
        <v>659</v>
      </c>
      <c r="B45" s="9" t="s">
        <v>660</v>
      </c>
      <c r="C45" s="10">
        <f>общий!C376</f>
        <v>116.91</v>
      </c>
      <c r="D45" s="10">
        <f>общий!D376</f>
        <v>3.09</v>
      </c>
      <c r="E45" s="10">
        <f>общий!E372</f>
        <v>0.13</v>
      </c>
      <c r="F45" s="90">
        <f t="shared" si="1"/>
        <v>120</v>
      </c>
      <c r="G45" s="113"/>
      <c r="I45" s="64"/>
      <c r="J45" s="64"/>
    </row>
    <row r="46" spans="1:10" s="2" customFormat="1" x14ac:dyDescent="0.25">
      <c r="A46" s="8" t="s">
        <v>661</v>
      </c>
      <c r="B46" s="9" t="s">
        <v>662</v>
      </c>
      <c r="C46" s="10">
        <f>общий!C377</f>
        <v>81.91</v>
      </c>
      <c r="D46" s="10">
        <f>общий!D377</f>
        <v>3.09</v>
      </c>
      <c r="E46" s="10">
        <f>общий!E373</f>
        <v>0.13</v>
      </c>
      <c r="F46" s="90">
        <f t="shared" si="1"/>
        <v>85</v>
      </c>
      <c r="G46" s="113"/>
      <c r="I46" s="64"/>
      <c r="J46" s="64"/>
    </row>
    <row r="47" spans="1:10" s="2" customFormat="1" ht="30" x14ac:dyDescent="0.25">
      <c r="A47" s="8" t="s">
        <v>663</v>
      </c>
      <c r="B47" s="9" t="s">
        <v>664</v>
      </c>
      <c r="C47" s="10">
        <f>общий!C378</f>
        <v>296.91000000000003</v>
      </c>
      <c r="D47" s="10">
        <f>общий!D378</f>
        <v>3.09</v>
      </c>
      <c r="E47" s="10">
        <f>общий!E374</f>
        <v>0.13</v>
      </c>
      <c r="F47" s="90">
        <f t="shared" si="1"/>
        <v>300</v>
      </c>
      <c r="G47" s="113"/>
      <c r="I47" s="64"/>
      <c r="J47" s="64"/>
    </row>
    <row r="48" spans="1:10" s="2" customFormat="1" x14ac:dyDescent="0.25">
      <c r="A48" s="8" t="s">
        <v>665</v>
      </c>
      <c r="B48" s="9" t="s">
        <v>667</v>
      </c>
      <c r="C48" s="10">
        <f>общий!C379</f>
        <v>86.91</v>
      </c>
      <c r="D48" s="10">
        <f>общий!D379</f>
        <v>3.09</v>
      </c>
      <c r="E48" s="10">
        <f>общий!E375</f>
        <v>0.13</v>
      </c>
      <c r="F48" s="90">
        <f t="shared" si="1"/>
        <v>90</v>
      </c>
      <c r="G48" s="113"/>
      <c r="I48" s="64"/>
      <c r="J48" s="64"/>
    </row>
    <row r="49" spans="1:10" s="2" customFormat="1" x14ac:dyDescent="0.25">
      <c r="A49" s="8" t="s">
        <v>666</v>
      </c>
      <c r="B49" s="9" t="s">
        <v>668</v>
      </c>
      <c r="C49" s="10">
        <f>общий!C380</f>
        <v>81.91</v>
      </c>
      <c r="D49" s="10">
        <f>общий!D380</f>
        <v>3.09</v>
      </c>
      <c r="E49" s="10">
        <f>общий!E376</f>
        <v>0.13</v>
      </c>
      <c r="F49" s="90">
        <f t="shared" si="1"/>
        <v>85</v>
      </c>
      <c r="G49" s="113"/>
      <c r="I49" s="64"/>
      <c r="J49" s="64"/>
    </row>
    <row r="50" spans="1:10" x14ac:dyDescent="0.25">
      <c r="B50" s="19"/>
      <c r="C50" s="19"/>
      <c r="D50" s="19"/>
      <c r="E50" s="19"/>
      <c r="F50" s="86"/>
      <c r="G50" s="19"/>
    </row>
    <row r="51" spans="1:10" x14ac:dyDescent="0.25">
      <c r="B51" s="19"/>
      <c r="C51" s="19"/>
      <c r="D51" s="19"/>
      <c r="E51" s="19"/>
      <c r="F51" s="86"/>
      <c r="G51" s="19"/>
    </row>
    <row r="52" spans="1:10" x14ac:dyDescent="0.25">
      <c r="B52" s="19"/>
      <c r="C52" s="19"/>
      <c r="D52" s="19"/>
      <c r="E52" s="19"/>
      <c r="F52" s="86"/>
      <c r="G52" s="19"/>
    </row>
    <row r="53" spans="1:10" x14ac:dyDescent="0.25">
      <c r="B53" s="19"/>
      <c r="C53" s="19"/>
      <c r="D53" s="19"/>
      <c r="E53" s="19"/>
      <c r="F53" s="86"/>
      <c r="G53" s="19"/>
    </row>
    <row r="54" spans="1:10" x14ac:dyDescent="0.25">
      <c r="B54" s="19"/>
      <c r="C54" s="19"/>
      <c r="D54" s="19"/>
      <c r="E54" s="19"/>
      <c r="F54" s="86"/>
      <c r="G54" s="19"/>
    </row>
    <row r="55" spans="1:10" x14ac:dyDescent="0.25">
      <c r="B55" s="19"/>
      <c r="C55" s="19"/>
      <c r="D55" s="19"/>
      <c r="E55" s="19"/>
      <c r="F55" s="86"/>
      <c r="G55" s="19"/>
    </row>
    <row r="56" spans="1:10" x14ac:dyDescent="0.25">
      <c r="B56" s="19"/>
      <c r="C56" s="19"/>
      <c r="D56" s="19"/>
      <c r="E56" s="19"/>
      <c r="F56" s="86"/>
      <c r="G56" s="19"/>
    </row>
    <row r="58" spans="1:10" x14ac:dyDescent="0.25">
      <c r="B58" s="20"/>
    </row>
  </sheetData>
  <mergeCells count="8">
    <mergeCell ref="G3:G4"/>
    <mergeCell ref="A1:G1"/>
    <mergeCell ref="A2:F2"/>
    <mergeCell ref="A3:A4"/>
    <mergeCell ref="B3:B4"/>
    <mergeCell ref="C3:C4"/>
    <mergeCell ref="D3:E3"/>
    <mergeCell ref="F3:F4"/>
  </mergeCells>
  <pageMargins left="0.11811023622047245" right="0" top="0.39370078740157483" bottom="0.3937007874015748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8"/>
  <sheetViews>
    <sheetView view="pageBreakPreview" topLeftCell="A49" zoomScaleNormal="100" zoomScaleSheetLayoutView="100" workbookViewId="0">
      <selection activeCell="A27" sqref="A27:XFD27"/>
    </sheetView>
  </sheetViews>
  <sheetFormatPr defaultRowHeight="15" x14ac:dyDescent="0.25"/>
  <cols>
    <col min="1" max="1" width="7.42578125" style="72" customWidth="1"/>
    <col min="2" max="2" width="46" style="72" customWidth="1"/>
    <col min="3" max="3" width="8.140625" style="72" customWidth="1"/>
    <col min="4" max="4" width="8.5703125" style="72" customWidth="1"/>
    <col min="5" max="5" width="7.7109375" style="72" customWidth="1"/>
    <col min="6" max="6" width="20.5703125" style="82" customWidth="1"/>
    <col min="7" max="7" width="11.28515625" style="72" customWidth="1"/>
    <col min="8" max="8" width="9.140625" style="72"/>
    <col min="9" max="9" width="10" style="20" customWidth="1"/>
    <col min="10" max="10" width="9.140625" style="20"/>
    <col min="11" max="16384" width="9.140625" style="72"/>
  </cols>
  <sheetData>
    <row r="1" spans="1:10" ht="4.7" customHeight="1" x14ac:dyDescent="0.25"/>
    <row r="2" spans="1:10" hidden="1" x14ac:dyDescent="0.25"/>
    <row r="3" spans="1:10" hidden="1" x14ac:dyDescent="0.25"/>
    <row r="4" spans="1:10" x14ac:dyDescent="0.25">
      <c r="A4" s="160" t="s">
        <v>505</v>
      </c>
      <c r="B4" s="160"/>
      <c r="C4" s="160"/>
      <c r="D4" s="160"/>
      <c r="E4" s="160"/>
      <c r="F4" s="160"/>
      <c r="G4" s="160"/>
    </row>
    <row r="5" spans="1:10" ht="39.75" customHeight="1" x14ac:dyDescent="0.25">
      <c r="A5" s="161" t="s">
        <v>506</v>
      </c>
      <c r="B5" s="161"/>
      <c r="C5" s="161"/>
      <c r="D5" s="161"/>
      <c r="E5" s="161"/>
      <c r="F5" s="161"/>
      <c r="G5" s="161"/>
    </row>
    <row r="6" spans="1:10" ht="68.25" customHeight="1" x14ac:dyDescent="0.25">
      <c r="A6" s="155" t="s">
        <v>0</v>
      </c>
      <c r="B6" s="155" t="s">
        <v>1</v>
      </c>
      <c r="C6" s="155" t="s">
        <v>124</v>
      </c>
      <c r="D6" s="157" t="s">
        <v>2</v>
      </c>
      <c r="E6" s="158"/>
      <c r="F6" s="155" t="s">
        <v>127</v>
      </c>
      <c r="G6" s="151" t="s">
        <v>128</v>
      </c>
    </row>
    <row r="7" spans="1:10" ht="51.75" customHeight="1" x14ac:dyDescent="0.25">
      <c r="A7" s="156"/>
      <c r="B7" s="156"/>
      <c r="C7" s="156"/>
      <c r="D7" s="22" t="s">
        <v>125</v>
      </c>
      <c r="E7" s="23" t="s">
        <v>126</v>
      </c>
      <c r="F7" s="159"/>
      <c r="G7" s="152"/>
      <c r="I7" s="70" t="s">
        <v>484</v>
      </c>
      <c r="J7" s="20" t="s">
        <v>483</v>
      </c>
    </row>
    <row r="8" spans="1:10" s="2" customFormat="1" hidden="1" x14ac:dyDescent="0.25">
      <c r="A8" s="45" t="s">
        <v>6</v>
      </c>
      <c r="B8" s="46" t="s">
        <v>38</v>
      </c>
      <c r="C8" s="28"/>
      <c r="D8" s="28"/>
      <c r="E8" s="31">
        <f t="shared" ref="E8:E9" si="0">D8*20/120</f>
        <v>0</v>
      </c>
      <c r="F8" s="84"/>
      <c r="G8" s="34">
        <f t="shared" ref="G8:G17" si="1">F8</f>
        <v>0</v>
      </c>
      <c r="I8" s="64"/>
      <c r="J8" s="64"/>
    </row>
    <row r="9" spans="1:10" s="2" customFormat="1" ht="24.75" hidden="1" x14ac:dyDescent="0.25">
      <c r="A9" s="35" t="s">
        <v>39</v>
      </c>
      <c r="B9" s="28" t="s">
        <v>40</v>
      </c>
      <c r="C9" s="28"/>
      <c r="D9" s="28"/>
      <c r="E9" s="31">
        <f t="shared" si="0"/>
        <v>0</v>
      </c>
      <c r="F9" s="84"/>
      <c r="G9" s="34">
        <f t="shared" si="1"/>
        <v>0</v>
      </c>
      <c r="I9" s="64"/>
      <c r="J9" s="64"/>
    </row>
    <row r="10" spans="1:10" s="1" customFormat="1" x14ac:dyDescent="0.25">
      <c r="A10" s="73" t="s">
        <v>41</v>
      </c>
      <c r="B10" s="74" t="s">
        <v>10</v>
      </c>
      <c r="C10" s="31"/>
      <c r="D10" s="31"/>
      <c r="E10" s="31"/>
      <c r="F10" s="60"/>
      <c r="G10" s="34"/>
      <c r="I10" s="3"/>
      <c r="J10" s="3"/>
    </row>
    <row r="11" spans="1:10" s="1" customFormat="1" x14ac:dyDescent="0.25">
      <c r="A11" s="37" t="s">
        <v>42</v>
      </c>
      <c r="B11" s="38" t="s">
        <v>8</v>
      </c>
      <c r="C11" s="33"/>
      <c r="D11" s="33"/>
      <c r="E11" s="33"/>
      <c r="F11" s="62"/>
      <c r="G11" s="34"/>
      <c r="I11" s="3"/>
      <c r="J11" s="3"/>
    </row>
    <row r="12" spans="1:10" s="1" customFormat="1" ht="24" x14ac:dyDescent="0.25">
      <c r="A12" s="44" t="s">
        <v>197</v>
      </c>
      <c r="B12" s="47" t="s">
        <v>198</v>
      </c>
      <c r="C12" s="33">
        <v>37</v>
      </c>
      <c r="D12" s="33"/>
      <c r="E12" s="33"/>
      <c r="F12" s="62">
        <f>C12+D12</f>
        <v>37</v>
      </c>
      <c r="G12" s="34">
        <f t="shared" si="1"/>
        <v>37</v>
      </c>
      <c r="I12" s="3"/>
      <c r="J12" s="3"/>
    </row>
    <row r="13" spans="1:10" s="1" customFormat="1" ht="24" x14ac:dyDescent="0.25">
      <c r="A13" s="30" t="s">
        <v>199</v>
      </c>
      <c r="B13" s="47" t="s">
        <v>200</v>
      </c>
      <c r="C13" s="33">
        <v>47</v>
      </c>
      <c r="D13" s="33"/>
      <c r="E13" s="33"/>
      <c r="F13" s="62">
        <f t="shared" ref="F13:F26" si="2">C13+D13</f>
        <v>47</v>
      </c>
      <c r="G13" s="34">
        <f t="shared" si="1"/>
        <v>47</v>
      </c>
      <c r="I13" s="3"/>
      <c r="J13" s="3"/>
    </row>
    <row r="14" spans="1:10" s="1" customFormat="1" ht="24" x14ac:dyDescent="0.25">
      <c r="A14" s="30" t="s">
        <v>201</v>
      </c>
      <c r="B14" s="47" t="s">
        <v>202</v>
      </c>
      <c r="C14" s="33">
        <v>52</v>
      </c>
      <c r="D14" s="33"/>
      <c r="E14" s="33"/>
      <c r="F14" s="62">
        <f t="shared" si="2"/>
        <v>52</v>
      </c>
      <c r="G14" s="34">
        <f t="shared" si="1"/>
        <v>52</v>
      </c>
      <c r="I14" s="3"/>
      <c r="J14" s="3"/>
    </row>
    <row r="15" spans="1:10" s="1" customFormat="1" ht="24" x14ac:dyDescent="0.25">
      <c r="A15" s="30" t="s">
        <v>203</v>
      </c>
      <c r="B15" s="47" t="s">
        <v>204</v>
      </c>
      <c r="C15" s="33">
        <v>61</v>
      </c>
      <c r="D15" s="33"/>
      <c r="E15" s="33"/>
      <c r="F15" s="62">
        <f t="shared" si="2"/>
        <v>61</v>
      </c>
      <c r="G15" s="34">
        <f t="shared" si="1"/>
        <v>61</v>
      </c>
      <c r="I15" s="3"/>
      <c r="J15" s="3"/>
    </row>
    <row r="16" spans="1:10" s="1" customFormat="1" x14ac:dyDescent="0.25">
      <c r="A16" s="37" t="s">
        <v>43</v>
      </c>
      <c r="B16" s="38" t="s">
        <v>9</v>
      </c>
      <c r="C16" s="33"/>
      <c r="D16" s="33"/>
      <c r="E16" s="33"/>
      <c r="F16" s="62"/>
      <c r="G16" s="34"/>
      <c r="I16" s="3"/>
      <c r="J16" s="3"/>
    </row>
    <row r="17" spans="1:10" s="1" customFormat="1" ht="24" x14ac:dyDescent="0.25">
      <c r="A17" s="30" t="s">
        <v>205</v>
      </c>
      <c r="B17" s="47" t="s">
        <v>206</v>
      </c>
      <c r="C17" s="33">
        <v>27</v>
      </c>
      <c r="D17" s="33"/>
      <c r="E17" s="33"/>
      <c r="F17" s="62">
        <f t="shared" si="2"/>
        <v>27</v>
      </c>
      <c r="G17" s="34">
        <f t="shared" si="1"/>
        <v>27</v>
      </c>
      <c r="I17" s="3"/>
      <c r="J17" s="3"/>
    </row>
    <row r="18" spans="1:10" s="1" customFormat="1" ht="24" x14ac:dyDescent="0.25">
      <c r="A18" s="30" t="s">
        <v>207</v>
      </c>
      <c r="B18" s="47" t="s">
        <v>210</v>
      </c>
      <c r="C18" s="33">
        <v>37</v>
      </c>
      <c r="D18" s="33"/>
      <c r="E18" s="33"/>
      <c r="F18" s="62">
        <f t="shared" si="2"/>
        <v>37</v>
      </c>
      <c r="G18" s="34">
        <f t="shared" ref="G18:G59" si="3">F18</f>
        <v>37</v>
      </c>
      <c r="I18" s="3"/>
      <c r="J18" s="3"/>
    </row>
    <row r="19" spans="1:10" s="1" customFormat="1" ht="24" x14ac:dyDescent="0.25">
      <c r="A19" s="30" t="s">
        <v>208</v>
      </c>
      <c r="B19" s="47" t="s">
        <v>211</v>
      </c>
      <c r="C19" s="33">
        <v>45</v>
      </c>
      <c r="D19" s="33"/>
      <c r="E19" s="33"/>
      <c r="F19" s="62">
        <f t="shared" si="2"/>
        <v>45</v>
      </c>
      <c r="G19" s="34">
        <f t="shared" si="3"/>
        <v>45</v>
      </c>
      <c r="I19" s="3"/>
      <c r="J19" s="3"/>
    </row>
    <row r="20" spans="1:10" s="1" customFormat="1" ht="24" x14ac:dyDescent="0.25">
      <c r="A20" s="30" t="s">
        <v>209</v>
      </c>
      <c r="B20" s="47" t="s">
        <v>212</v>
      </c>
      <c r="C20" s="33">
        <v>47</v>
      </c>
      <c r="D20" s="33"/>
      <c r="E20" s="33"/>
      <c r="F20" s="62">
        <f t="shared" si="2"/>
        <v>47</v>
      </c>
      <c r="G20" s="34">
        <f t="shared" si="3"/>
        <v>47</v>
      </c>
      <c r="I20" s="3"/>
      <c r="J20" s="3"/>
    </row>
    <row r="21" spans="1:10" s="1" customFormat="1" hidden="1" x14ac:dyDescent="0.25">
      <c r="A21" s="48" t="s">
        <v>44</v>
      </c>
      <c r="B21" s="31" t="s">
        <v>216</v>
      </c>
      <c r="C21" s="33"/>
      <c r="D21" s="33"/>
      <c r="E21" s="33"/>
      <c r="F21" s="62">
        <f t="shared" si="2"/>
        <v>0</v>
      </c>
      <c r="G21" s="34">
        <f t="shared" si="3"/>
        <v>0</v>
      </c>
      <c r="I21" s="3"/>
      <c r="J21" s="3"/>
    </row>
    <row r="22" spans="1:10" s="1" customFormat="1" ht="24.75" x14ac:dyDescent="0.25">
      <c r="A22" s="48" t="s">
        <v>213</v>
      </c>
      <c r="B22" s="31" t="s">
        <v>214</v>
      </c>
      <c r="C22" s="33">
        <v>95</v>
      </c>
      <c r="D22" s="33"/>
      <c r="E22" s="33"/>
      <c r="F22" s="62">
        <f t="shared" si="2"/>
        <v>95</v>
      </c>
      <c r="G22" s="34">
        <f t="shared" si="3"/>
        <v>95</v>
      </c>
      <c r="I22" s="3"/>
      <c r="J22" s="3"/>
    </row>
    <row r="23" spans="1:10" s="1" customFormat="1" ht="24.75" hidden="1" x14ac:dyDescent="0.25">
      <c r="A23" s="30" t="s">
        <v>65</v>
      </c>
      <c r="B23" s="31" t="s">
        <v>215</v>
      </c>
      <c r="C23" s="33"/>
      <c r="D23" s="33"/>
      <c r="E23" s="33"/>
      <c r="F23" s="62">
        <f t="shared" si="2"/>
        <v>0</v>
      </c>
      <c r="G23" s="34">
        <f t="shared" si="3"/>
        <v>0</v>
      </c>
      <c r="I23" s="3"/>
      <c r="J23" s="3"/>
    </row>
    <row r="24" spans="1:10" s="1" customFormat="1" x14ac:dyDescent="0.25">
      <c r="A24" s="30" t="s">
        <v>499</v>
      </c>
      <c r="B24" s="31" t="s">
        <v>500</v>
      </c>
      <c r="C24" s="33">
        <v>88</v>
      </c>
      <c r="D24" s="33"/>
      <c r="E24" s="33"/>
      <c r="F24" s="62">
        <f t="shared" si="2"/>
        <v>88</v>
      </c>
      <c r="G24" s="34">
        <f t="shared" si="3"/>
        <v>88</v>
      </c>
      <c r="I24" s="3"/>
      <c r="J24" s="3"/>
    </row>
    <row r="25" spans="1:10" s="1" customFormat="1" x14ac:dyDescent="0.25">
      <c r="A25" s="30" t="s">
        <v>501</v>
      </c>
      <c r="B25" s="31" t="s">
        <v>502</v>
      </c>
      <c r="C25" s="33">
        <v>80</v>
      </c>
      <c r="D25" s="33"/>
      <c r="E25" s="33"/>
      <c r="F25" s="62">
        <f t="shared" si="2"/>
        <v>80</v>
      </c>
      <c r="G25" s="34">
        <f t="shared" si="3"/>
        <v>80</v>
      </c>
      <c r="I25" s="3"/>
      <c r="J25" s="3"/>
    </row>
    <row r="26" spans="1:10" s="1" customFormat="1" x14ac:dyDescent="0.25">
      <c r="A26" s="30" t="s">
        <v>503</v>
      </c>
      <c r="B26" s="31" t="s">
        <v>504</v>
      </c>
      <c r="C26" s="33">
        <v>72</v>
      </c>
      <c r="D26" s="33"/>
      <c r="E26" s="33"/>
      <c r="F26" s="62">
        <f t="shared" si="2"/>
        <v>72</v>
      </c>
      <c r="G26" s="34">
        <f t="shared" si="3"/>
        <v>72</v>
      </c>
      <c r="I26" s="3"/>
      <c r="J26" s="3"/>
    </row>
    <row r="27" spans="1:10" s="1" customFormat="1" ht="23.25" customHeight="1" x14ac:dyDescent="0.25">
      <c r="A27" s="30"/>
      <c r="B27" s="38" t="s">
        <v>63</v>
      </c>
      <c r="C27" s="33"/>
      <c r="D27" s="33"/>
      <c r="E27" s="33"/>
      <c r="F27" s="62"/>
      <c r="G27" s="34"/>
      <c r="I27" s="3"/>
      <c r="J27" s="3"/>
    </row>
    <row r="28" spans="1:10" s="1" customFormat="1" x14ac:dyDescent="0.25">
      <c r="A28" s="30" t="s">
        <v>45</v>
      </c>
      <c r="B28" s="31" t="s">
        <v>217</v>
      </c>
      <c r="C28" s="33">
        <v>17</v>
      </c>
      <c r="D28" s="33">
        <v>3.82</v>
      </c>
      <c r="E28" s="33">
        <v>0.02</v>
      </c>
      <c r="F28" s="62">
        <f>C28+D28</f>
        <v>20.82</v>
      </c>
      <c r="G28" s="34">
        <f t="shared" si="3"/>
        <v>20.82</v>
      </c>
      <c r="I28" s="3"/>
      <c r="J28" s="3"/>
    </row>
    <row r="29" spans="1:10" s="1" customFormat="1" x14ac:dyDescent="0.25">
      <c r="A29" s="30" t="s">
        <v>46</v>
      </c>
      <c r="B29" s="31" t="s">
        <v>218</v>
      </c>
      <c r="C29" s="33">
        <v>52</v>
      </c>
      <c r="D29" s="33">
        <v>3.82</v>
      </c>
      <c r="E29" s="33">
        <v>0.02</v>
      </c>
      <c r="F29" s="62">
        <f>C29+D29</f>
        <v>55.82</v>
      </c>
      <c r="G29" s="34">
        <f t="shared" si="3"/>
        <v>55.82</v>
      </c>
      <c r="I29" s="3"/>
      <c r="J29" s="3"/>
    </row>
    <row r="30" spans="1:10" s="1" customFormat="1" ht="31.5" customHeight="1" x14ac:dyDescent="0.25">
      <c r="A30" s="30" t="s">
        <v>220</v>
      </c>
      <c r="B30" s="31" t="s">
        <v>219</v>
      </c>
      <c r="C30" s="33">
        <v>91</v>
      </c>
      <c r="D30" s="33">
        <v>3.82</v>
      </c>
      <c r="E30" s="33">
        <v>0.02</v>
      </c>
      <c r="F30" s="62">
        <f>C30+D30</f>
        <v>94.82</v>
      </c>
      <c r="G30" s="34">
        <f t="shared" si="3"/>
        <v>94.82</v>
      </c>
      <c r="I30" s="3"/>
      <c r="J30" s="3"/>
    </row>
    <row r="31" spans="1:10" s="1" customFormat="1" ht="24.75" x14ac:dyDescent="0.25">
      <c r="A31" s="30" t="s">
        <v>221</v>
      </c>
      <c r="B31" s="31" t="s">
        <v>222</v>
      </c>
      <c r="C31" s="33">
        <v>76</v>
      </c>
      <c r="D31" s="33">
        <v>3.82</v>
      </c>
      <c r="E31" s="33">
        <v>0.02</v>
      </c>
      <c r="F31" s="62">
        <f>C31+D31</f>
        <v>79.819999999999993</v>
      </c>
      <c r="G31" s="34">
        <f t="shared" si="3"/>
        <v>79.819999999999993</v>
      </c>
      <c r="I31" s="3"/>
      <c r="J31" s="3"/>
    </row>
    <row r="32" spans="1:10" s="1" customFormat="1" x14ac:dyDescent="0.25">
      <c r="A32" s="30" t="s">
        <v>223</v>
      </c>
      <c r="B32" s="31" t="s">
        <v>224</v>
      </c>
      <c r="C32" s="33">
        <v>62</v>
      </c>
      <c r="D32" s="33">
        <v>3.82</v>
      </c>
      <c r="E32" s="33">
        <v>0.02</v>
      </c>
      <c r="F32" s="62">
        <f>C32+D32</f>
        <v>65.819999999999993</v>
      </c>
      <c r="G32" s="34">
        <f t="shared" si="3"/>
        <v>65.819999999999993</v>
      </c>
      <c r="I32" s="3"/>
      <c r="J32" s="3"/>
    </row>
    <row r="33" spans="1:10" s="2" customFormat="1" hidden="1" x14ac:dyDescent="0.25">
      <c r="A33" s="35" t="s">
        <v>47</v>
      </c>
      <c r="B33" s="28" t="s">
        <v>108</v>
      </c>
      <c r="C33" s="33"/>
      <c r="D33" s="33">
        <v>3.82</v>
      </c>
      <c r="E33" s="33">
        <v>0.02</v>
      </c>
      <c r="F33" s="62">
        <f t="shared" ref="F33:F54" si="4">C33+D33</f>
        <v>3.82</v>
      </c>
      <c r="G33" s="34">
        <f t="shared" si="3"/>
        <v>3.82</v>
      </c>
      <c r="I33" s="64"/>
      <c r="J33" s="64"/>
    </row>
    <row r="34" spans="1:10" s="2" customFormat="1" hidden="1" x14ac:dyDescent="0.25">
      <c r="A34" s="35" t="s">
        <v>48</v>
      </c>
      <c r="B34" s="28" t="s">
        <v>20</v>
      </c>
      <c r="C34" s="49"/>
      <c r="D34" s="33">
        <v>3.82</v>
      </c>
      <c r="E34" s="33">
        <v>0.02</v>
      </c>
      <c r="F34" s="62">
        <f t="shared" si="4"/>
        <v>3.82</v>
      </c>
      <c r="G34" s="34">
        <f t="shared" si="3"/>
        <v>3.82</v>
      </c>
      <c r="I34" s="64"/>
      <c r="J34" s="64"/>
    </row>
    <row r="35" spans="1:10" s="2" customFormat="1" hidden="1" x14ac:dyDescent="0.25">
      <c r="A35" s="35"/>
      <c r="B35" s="28" t="s">
        <v>11</v>
      </c>
      <c r="C35" s="36">
        <v>33300</v>
      </c>
      <c r="D35" s="33">
        <v>3.82</v>
      </c>
      <c r="E35" s="33">
        <v>0.02</v>
      </c>
      <c r="F35" s="62">
        <f t="shared" si="4"/>
        <v>33303.82</v>
      </c>
      <c r="G35" s="34">
        <f t="shared" si="3"/>
        <v>33303.82</v>
      </c>
      <c r="I35" s="64"/>
      <c r="J35" s="64"/>
    </row>
    <row r="36" spans="1:10" s="2" customFormat="1" hidden="1" x14ac:dyDescent="0.25">
      <c r="A36" s="35"/>
      <c r="B36" s="28" t="s">
        <v>21</v>
      </c>
      <c r="C36" s="36">
        <v>18500</v>
      </c>
      <c r="D36" s="33">
        <v>3.82</v>
      </c>
      <c r="E36" s="33">
        <v>0.02</v>
      </c>
      <c r="F36" s="62">
        <f t="shared" si="4"/>
        <v>18503.82</v>
      </c>
      <c r="G36" s="34">
        <f t="shared" si="3"/>
        <v>18503.82</v>
      </c>
      <c r="I36" s="64"/>
      <c r="J36" s="64"/>
    </row>
    <row r="37" spans="1:10" s="1" customFormat="1" x14ac:dyDescent="0.25">
      <c r="A37" s="30" t="s">
        <v>49</v>
      </c>
      <c r="B37" s="31" t="s">
        <v>109</v>
      </c>
      <c r="C37" s="41">
        <v>46</v>
      </c>
      <c r="D37" s="33">
        <v>3.82</v>
      </c>
      <c r="E37" s="33">
        <v>0.02</v>
      </c>
      <c r="F37" s="62">
        <f t="shared" si="4"/>
        <v>49.82</v>
      </c>
      <c r="G37" s="34">
        <f t="shared" si="3"/>
        <v>49.82</v>
      </c>
      <c r="I37" s="3"/>
      <c r="J37" s="3"/>
    </row>
    <row r="38" spans="1:10" s="1" customFormat="1" x14ac:dyDescent="0.25">
      <c r="A38" s="30" t="s">
        <v>50</v>
      </c>
      <c r="B38" s="31" t="s">
        <v>12</v>
      </c>
      <c r="C38" s="41">
        <v>22</v>
      </c>
      <c r="D38" s="33">
        <v>3.82</v>
      </c>
      <c r="E38" s="33">
        <v>0.02</v>
      </c>
      <c r="F38" s="62">
        <f t="shared" si="4"/>
        <v>25.82</v>
      </c>
      <c r="G38" s="34">
        <f t="shared" si="3"/>
        <v>25.82</v>
      </c>
      <c r="I38" s="3"/>
      <c r="J38" s="3"/>
    </row>
    <row r="39" spans="1:10" s="1" customFormat="1" x14ac:dyDescent="0.25">
      <c r="A39" s="30" t="s">
        <v>51</v>
      </c>
      <c r="B39" s="31" t="s">
        <v>13</v>
      </c>
      <c r="C39" s="41">
        <v>26</v>
      </c>
      <c r="D39" s="33">
        <v>3.82</v>
      </c>
      <c r="E39" s="33">
        <v>0.02</v>
      </c>
      <c r="F39" s="62">
        <f t="shared" si="4"/>
        <v>29.82</v>
      </c>
      <c r="G39" s="34">
        <f t="shared" si="3"/>
        <v>29.82</v>
      </c>
      <c r="I39" s="3"/>
      <c r="J39" s="3"/>
    </row>
    <row r="40" spans="1:10" s="1" customFormat="1" ht="24" customHeight="1" x14ac:dyDescent="0.25">
      <c r="A40" s="30" t="s">
        <v>52</v>
      </c>
      <c r="B40" s="31" t="s">
        <v>14</v>
      </c>
      <c r="C40" s="41">
        <v>22</v>
      </c>
      <c r="D40" s="33">
        <v>3.82</v>
      </c>
      <c r="E40" s="33">
        <v>0.02</v>
      </c>
      <c r="F40" s="62">
        <f t="shared" si="4"/>
        <v>25.82</v>
      </c>
      <c r="G40" s="34">
        <f t="shared" si="3"/>
        <v>25.82</v>
      </c>
      <c r="I40" s="3"/>
      <c r="J40" s="3"/>
    </row>
    <row r="41" spans="1:10" s="2" customFormat="1" hidden="1" x14ac:dyDescent="0.25">
      <c r="A41" s="35" t="s">
        <v>53</v>
      </c>
      <c r="B41" s="28" t="s">
        <v>15</v>
      </c>
      <c r="C41" s="36">
        <v>20</v>
      </c>
      <c r="D41" s="36"/>
      <c r="E41" s="33">
        <f t="shared" ref="E41:E59" si="5">D41*20/120</f>
        <v>0</v>
      </c>
      <c r="F41" s="62">
        <f t="shared" si="4"/>
        <v>20</v>
      </c>
      <c r="G41" s="34">
        <f t="shared" si="3"/>
        <v>20</v>
      </c>
      <c r="I41" s="64"/>
      <c r="J41" s="64"/>
    </row>
    <row r="42" spans="1:10" s="1" customFormat="1" x14ac:dyDescent="0.25">
      <c r="A42" s="30"/>
      <c r="B42" s="38" t="s">
        <v>57</v>
      </c>
      <c r="C42" s="33"/>
      <c r="D42" s="33"/>
      <c r="E42" s="33"/>
      <c r="F42" s="62"/>
      <c r="G42" s="34"/>
      <c r="I42" s="3"/>
      <c r="J42" s="3"/>
    </row>
    <row r="43" spans="1:10" s="1" customFormat="1" x14ac:dyDescent="0.25">
      <c r="A43" s="30" t="s">
        <v>54</v>
      </c>
      <c r="B43" s="31" t="s">
        <v>105</v>
      </c>
      <c r="C43" s="41">
        <v>65</v>
      </c>
      <c r="D43" s="33">
        <v>3.82</v>
      </c>
      <c r="E43" s="33">
        <v>0.02</v>
      </c>
      <c r="F43" s="62">
        <f t="shared" si="4"/>
        <v>68.819999999999993</v>
      </c>
      <c r="G43" s="34">
        <f t="shared" si="3"/>
        <v>68.819999999999993</v>
      </c>
      <c r="I43" s="3"/>
      <c r="J43" s="3"/>
    </row>
    <row r="44" spans="1:10" s="1" customFormat="1" x14ac:dyDescent="0.25">
      <c r="A44" s="30" t="s">
        <v>55</v>
      </c>
      <c r="B44" s="31" t="s">
        <v>106</v>
      </c>
      <c r="C44" s="41">
        <v>65</v>
      </c>
      <c r="D44" s="33">
        <v>3.82</v>
      </c>
      <c r="E44" s="33">
        <v>0.02</v>
      </c>
      <c r="F44" s="62">
        <f t="shared" si="4"/>
        <v>68.819999999999993</v>
      </c>
      <c r="G44" s="34">
        <f t="shared" si="3"/>
        <v>68.819999999999993</v>
      </c>
      <c r="I44" s="3"/>
      <c r="J44" s="3"/>
    </row>
    <row r="45" spans="1:10" s="1" customFormat="1" x14ac:dyDescent="0.25">
      <c r="A45" s="30" t="s">
        <v>56</v>
      </c>
      <c r="B45" s="31" t="s">
        <v>110</v>
      </c>
      <c r="C45" s="41">
        <v>68</v>
      </c>
      <c r="D45" s="33">
        <v>3.82</v>
      </c>
      <c r="E45" s="33">
        <v>0.02</v>
      </c>
      <c r="F45" s="62">
        <f t="shared" si="4"/>
        <v>71.819999999999993</v>
      </c>
      <c r="G45" s="34">
        <f t="shared" si="3"/>
        <v>71.819999999999993</v>
      </c>
      <c r="I45" s="3"/>
      <c r="J45" s="3"/>
    </row>
    <row r="46" spans="1:10" s="1" customFormat="1" x14ac:dyDescent="0.25">
      <c r="A46" s="50" t="s">
        <v>59</v>
      </c>
      <c r="B46" s="31" t="s">
        <v>107</v>
      </c>
      <c r="C46" s="41">
        <v>85</v>
      </c>
      <c r="D46" s="33">
        <v>3.82</v>
      </c>
      <c r="E46" s="33">
        <v>0.02</v>
      </c>
      <c r="F46" s="62">
        <f t="shared" si="4"/>
        <v>88.82</v>
      </c>
      <c r="G46" s="34">
        <f t="shared" si="3"/>
        <v>88.82</v>
      </c>
      <c r="I46" s="4"/>
      <c r="J46" s="3"/>
    </row>
    <row r="47" spans="1:10" s="1" customFormat="1" x14ac:dyDescent="0.25">
      <c r="A47" s="50" t="s">
        <v>225</v>
      </c>
      <c r="B47" s="31" t="s">
        <v>226</v>
      </c>
      <c r="C47" s="41">
        <v>50</v>
      </c>
      <c r="D47" s="33">
        <v>3.82</v>
      </c>
      <c r="E47" s="33">
        <v>0.02</v>
      </c>
      <c r="F47" s="62">
        <f t="shared" si="4"/>
        <v>53.82</v>
      </c>
      <c r="G47" s="34">
        <f t="shared" si="3"/>
        <v>53.82</v>
      </c>
      <c r="I47" s="4"/>
      <c r="J47" s="3"/>
    </row>
    <row r="48" spans="1:10" s="1" customFormat="1" x14ac:dyDescent="0.25">
      <c r="A48" s="50" t="s">
        <v>227</v>
      </c>
      <c r="B48" s="31" t="s">
        <v>228</v>
      </c>
      <c r="C48" s="41">
        <v>50</v>
      </c>
      <c r="D48" s="33">
        <v>3.82</v>
      </c>
      <c r="E48" s="33">
        <v>0.02</v>
      </c>
      <c r="F48" s="62">
        <f t="shared" si="4"/>
        <v>53.82</v>
      </c>
      <c r="G48" s="34">
        <f t="shared" si="3"/>
        <v>53.82</v>
      </c>
      <c r="I48" s="4"/>
      <c r="J48" s="3"/>
    </row>
    <row r="49" spans="1:10" s="1" customFormat="1" ht="33" customHeight="1" x14ac:dyDescent="0.25">
      <c r="A49" s="50" t="s">
        <v>229</v>
      </c>
      <c r="B49" s="31" t="s">
        <v>230</v>
      </c>
      <c r="C49" s="41">
        <v>73</v>
      </c>
      <c r="D49" s="33">
        <v>3.82</v>
      </c>
      <c r="E49" s="33">
        <v>0.02</v>
      </c>
      <c r="F49" s="62">
        <f t="shared" si="4"/>
        <v>76.819999999999993</v>
      </c>
      <c r="G49" s="34">
        <f t="shared" si="3"/>
        <v>76.819999999999993</v>
      </c>
      <c r="I49" s="4"/>
      <c r="J49" s="3"/>
    </row>
    <row r="50" spans="1:10" s="1" customFormat="1" ht="24.75" x14ac:dyDescent="0.25">
      <c r="A50" s="50" t="s">
        <v>231</v>
      </c>
      <c r="B50" s="31" t="s">
        <v>375</v>
      </c>
      <c r="C50" s="41">
        <v>85</v>
      </c>
      <c r="D50" s="33">
        <v>3.82</v>
      </c>
      <c r="E50" s="33">
        <v>0.02</v>
      </c>
      <c r="F50" s="62">
        <f t="shared" si="4"/>
        <v>88.82</v>
      </c>
      <c r="G50" s="34">
        <f t="shared" si="3"/>
        <v>88.82</v>
      </c>
      <c r="I50" s="4"/>
      <c r="J50" s="3"/>
    </row>
    <row r="51" spans="1:10" s="1" customFormat="1" ht="36.75" x14ac:dyDescent="0.25">
      <c r="A51" s="50" t="s">
        <v>232</v>
      </c>
      <c r="B51" s="31" t="s">
        <v>233</v>
      </c>
      <c r="C51" s="41">
        <v>90</v>
      </c>
      <c r="D51" s="33">
        <v>3.82</v>
      </c>
      <c r="E51" s="33">
        <v>0.02</v>
      </c>
      <c r="F51" s="62">
        <f t="shared" si="4"/>
        <v>93.82</v>
      </c>
      <c r="G51" s="34">
        <f t="shared" si="3"/>
        <v>93.82</v>
      </c>
      <c r="I51" s="4"/>
      <c r="J51" s="3"/>
    </row>
    <row r="52" spans="1:10" s="1" customFormat="1" x14ac:dyDescent="0.25">
      <c r="A52" s="50" t="s">
        <v>234</v>
      </c>
      <c r="B52" s="31" t="s">
        <v>236</v>
      </c>
      <c r="C52" s="41">
        <v>45</v>
      </c>
      <c r="D52" s="33">
        <v>3.82</v>
      </c>
      <c r="E52" s="33">
        <v>0.02</v>
      </c>
      <c r="F52" s="62">
        <f t="shared" si="4"/>
        <v>48.82</v>
      </c>
      <c r="G52" s="34">
        <f t="shared" si="3"/>
        <v>48.82</v>
      </c>
      <c r="I52" s="4"/>
      <c r="J52" s="3"/>
    </row>
    <row r="53" spans="1:10" s="1" customFormat="1" x14ac:dyDescent="0.25">
      <c r="A53" s="50" t="s">
        <v>235</v>
      </c>
      <c r="B53" s="31" t="s">
        <v>237</v>
      </c>
      <c r="C53" s="41">
        <v>60</v>
      </c>
      <c r="D53" s="33">
        <v>3.82</v>
      </c>
      <c r="E53" s="33">
        <v>0.02</v>
      </c>
      <c r="F53" s="62">
        <f t="shared" si="4"/>
        <v>63.82</v>
      </c>
      <c r="G53" s="34">
        <f t="shared" si="3"/>
        <v>63.82</v>
      </c>
      <c r="I53" s="4"/>
      <c r="J53" s="3"/>
    </row>
    <row r="54" spans="1:10" s="1" customFormat="1" x14ac:dyDescent="0.25">
      <c r="A54" s="50" t="s">
        <v>376</v>
      </c>
      <c r="B54" s="31" t="s">
        <v>377</v>
      </c>
      <c r="C54" s="41">
        <v>70</v>
      </c>
      <c r="D54" s="33">
        <v>3.82</v>
      </c>
      <c r="E54" s="33">
        <v>0.02</v>
      </c>
      <c r="F54" s="62">
        <f t="shared" si="4"/>
        <v>73.819999999999993</v>
      </c>
      <c r="G54" s="34">
        <f t="shared" si="3"/>
        <v>73.819999999999993</v>
      </c>
      <c r="I54" s="4"/>
      <c r="J54" s="3"/>
    </row>
    <row r="55" spans="1:10" s="2" customFormat="1" ht="24.75" hidden="1" x14ac:dyDescent="0.25">
      <c r="A55" s="35" t="s">
        <v>60</v>
      </c>
      <c r="B55" s="28" t="s">
        <v>58</v>
      </c>
      <c r="C55" s="51">
        <f t="shared" ref="C55:C59" si="6">F55-D55</f>
        <v>0</v>
      </c>
      <c r="D55" s="36"/>
      <c r="E55" s="33">
        <f t="shared" si="5"/>
        <v>0</v>
      </c>
      <c r="F55" s="85"/>
      <c r="G55" s="34">
        <f t="shared" si="3"/>
        <v>0</v>
      </c>
      <c r="I55" s="65"/>
      <c r="J55" s="64"/>
    </row>
    <row r="56" spans="1:10" s="2" customFormat="1" ht="24.75" hidden="1" x14ac:dyDescent="0.25">
      <c r="A56" s="35" t="s">
        <v>61</v>
      </c>
      <c r="B56" s="28" t="s">
        <v>97</v>
      </c>
      <c r="C56" s="51">
        <f t="shared" si="6"/>
        <v>0</v>
      </c>
      <c r="D56" s="36"/>
      <c r="E56" s="33">
        <f t="shared" si="5"/>
        <v>0</v>
      </c>
      <c r="F56" s="85"/>
      <c r="G56" s="34">
        <f t="shared" si="3"/>
        <v>0</v>
      </c>
      <c r="I56" s="65"/>
      <c r="J56" s="64"/>
    </row>
    <row r="57" spans="1:10" s="2" customFormat="1" hidden="1" x14ac:dyDescent="0.25">
      <c r="A57" s="35" t="s">
        <v>62</v>
      </c>
      <c r="B57" s="28" t="s">
        <v>95</v>
      </c>
      <c r="C57" s="51">
        <f t="shared" si="6"/>
        <v>0</v>
      </c>
      <c r="D57" s="36"/>
      <c r="E57" s="33">
        <f t="shared" si="5"/>
        <v>0</v>
      </c>
      <c r="F57" s="85"/>
      <c r="G57" s="34">
        <f t="shared" si="3"/>
        <v>0</v>
      </c>
      <c r="I57" s="65"/>
      <c r="J57" s="64"/>
    </row>
    <row r="58" spans="1:10" s="2" customFormat="1" hidden="1" x14ac:dyDescent="0.25">
      <c r="A58" s="35" t="s">
        <v>64</v>
      </c>
      <c r="B58" s="28" t="s">
        <v>98</v>
      </c>
      <c r="C58" s="51">
        <f t="shared" si="6"/>
        <v>0</v>
      </c>
      <c r="D58" s="36"/>
      <c r="E58" s="33">
        <f t="shared" si="5"/>
        <v>0</v>
      </c>
      <c r="F58" s="85"/>
      <c r="G58" s="34">
        <f t="shared" si="3"/>
        <v>0</v>
      </c>
      <c r="I58" s="65"/>
      <c r="J58" s="64"/>
    </row>
    <row r="59" spans="1:10" s="2" customFormat="1" ht="24.75" hidden="1" x14ac:dyDescent="0.25">
      <c r="A59" s="35" t="s">
        <v>178</v>
      </c>
      <c r="B59" s="28" t="s">
        <v>179</v>
      </c>
      <c r="C59" s="51">
        <f t="shared" si="6"/>
        <v>0</v>
      </c>
      <c r="D59" s="36"/>
      <c r="E59" s="33">
        <f t="shared" si="5"/>
        <v>0</v>
      </c>
      <c r="F59" s="85"/>
      <c r="G59" s="34">
        <f t="shared" si="3"/>
        <v>0</v>
      </c>
      <c r="I59" s="65"/>
      <c r="J59" s="64"/>
    </row>
    <row r="60" spans="1:10" x14ac:dyDescent="0.25">
      <c r="B60" s="19"/>
      <c r="C60" s="19"/>
      <c r="D60" s="19"/>
      <c r="E60" s="19"/>
      <c r="F60" s="86"/>
      <c r="G60" s="19"/>
    </row>
    <row r="61" spans="1:10" x14ac:dyDescent="0.25">
      <c r="B61" s="19"/>
      <c r="C61" s="19"/>
      <c r="D61" s="19"/>
      <c r="E61" s="19"/>
      <c r="F61" s="86"/>
      <c r="G61" s="19"/>
    </row>
    <row r="62" spans="1:10" x14ac:dyDescent="0.25">
      <c r="B62" s="19"/>
      <c r="C62" s="19"/>
      <c r="D62" s="19"/>
      <c r="E62" s="19"/>
      <c r="F62" s="86"/>
      <c r="G62" s="19"/>
    </row>
    <row r="63" spans="1:10" x14ac:dyDescent="0.25">
      <c r="B63" s="19"/>
      <c r="C63" s="19"/>
      <c r="D63" s="19"/>
      <c r="E63" s="19"/>
      <c r="F63" s="86"/>
      <c r="G63" s="19"/>
    </row>
    <row r="64" spans="1:10" x14ac:dyDescent="0.25">
      <c r="B64" s="19"/>
      <c r="C64" s="19"/>
      <c r="D64" s="19"/>
      <c r="E64" s="19"/>
      <c r="F64" s="86"/>
      <c r="G64" s="19"/>
    </row>
    <row r="65" spans="2:7" x14ac:dyDescent="0.25">
      <c r="B65" s="19"/>
      <c r="C65" s="19"/>
      <c r="D65" s="19"/>
      <c r="E65" s="19"/>
      <c r="F65" s="86"/>
      <c r="G65" s="19"/>
    </row>
    <row r="66" spans="2:7" x14ac:dyDescent="0.25">
      <c r="B66" s="19"/>
      <c r="C66" s="19"/>
      <c r="D66" s="19"/>
      <c r="E66" s="19"/>
      <c r="F66" s="86"/>
      <c r="G66" s="19"/>
    </row>
    <row r="68" spans="2:7" x14ac:dyDescent="0.25">
      <c r="B68" s="20"/>
    </row>
  </sheetData>
  <mergeCells count="8">
    <mergeCell ref="A4:G4"/>
    <mergeCell ref="A5:G5"/>
    <mergeCell ref="G6:G7"/>
    <mergeCell ref="A6:A7"/>
    <mergeCell ref="B6:B7"/>
    <mergeCell ref="C6:C7"/>
    <mergeCell ref="D6:E6"/>
    <mergeCell ref="F6:F7"/>
  </mergeCells>
  <pageMargins left="0.11811023622047245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9"/>
  <sheetViews>
    <sheetView view="pageBreakPreview" topLeftCell="A22" zoomScaleNormal="100" zoomScaleSheetLayoutView="100" workbookViewId="0">
      <selection activeCell="A51" sqref="A51:XFD52"/>
    </sheetView>
  </sheetViews>
  <sheetFormatPr defaultRowHeight="15" x14ac:dyDescent="0.25"/>
  <cols>
    <col min="1" max="1" width="7.42578125" style="75" customWidth="1"/>
    <col min="2" max="2" width="46" style="75" customWidth="1"/>
    <col min="3" max="3" width="8.140625" style="75" customWidth="1"/>
    <col min="4" max="4" width="8.5703125" style="75" customWidth="1"/>
    <col min="5" max="5" width="7.7109375" style="75" customWidth="1"/>
    <col min="6" max="6" width="19.42578125" style="82" customWidth="1"/>
    <col min="7" max="7" width="11.28515625" style="75" customWidth="1"/>
    <col min="8" max="8" width="9.140625" style="75"/>
    <col min="9" max="9" width="10" style="20" customWidth="1"/>
    <col min="10" max="10" width="9.140625" style="20"/>
    <col min="11" max="16384" width="9.140625" style="75"/>
  </cols>
  <sheetData>
    <row r="1" spans="1:10" ht="4.7" customHeight="1" x14ac:dyDescent="0.25"/>
    <row r="2" spans="1:10" hidden="1" x14ac:dyDescent="0.25"/>
    <row r="3" spans="1:10" hidden="1" x14ac:dyDescent="0.25"/>
    <row r="4" spans="1:10" x14ac:dyDescent="0.25">
      <c r="A4" s="160" t="s">
        <v>505</v>
      </c>
      <c r="B4" s="160"/>
      <c r="C4" s="160"/>
      <c r="D4" s="160"/>
      <c r="E4" s="160"/>
      <c r="F4" s="160"/>
      <c r="G4" s="160"/>
    </row>
    <row r="5" spans="1:10" ht="39.75" customHeight="1" x14ac:dyDescent="0.25">
      <c r="A5" s="164" t="s">
        <v>509</v>
      </c>
      <c r="B5" s="164"/>
      <c r="C5" s="164"/>
      <c r="D5" s="164"/>
      <c r="E5" s="164"/>
      <c r="F5" s="164"/>
    </row>
    <row r="6" spans="1:10" ht="68.25" customHeight="1" x14ac:dyDescent="0.25">
      <c r="A6" s="155" t="s">
        <v>0</v>
      </c>
      <c r="B6" s="155" t="s">
        <v>1</v>
      </c>
      <c r="C6" s="155" t="s">
        <v>124</v>
      </c>
      <c r="D6" s="157" t="s">
        <v>2</v>
      </c>
      <c r="E6" s="158"/>
      <c r="F6" s="155" t="s">
        <v>127</v>
      </c>
      <c r="G6" s="151" t="s">
        <v>128</v>
      </c>
    </row>
    <row r="7" spans="1:10" ht="51.75" customHeight="1" x14ac:dyDescent="0.25">
      <c r="A7" s="156"/>
      <c r="B7" s="156"/>
      <c r="C7" s="156"/>
      <c r="D7" s="22" t="s">
        <v>125</v>
      </c>
      <c r="E7" s="23" t="s">
        <v>126</v>
      </c>
      <c r="F7" s="159"/>
      <c r="G7" s="152"/>
      <c r="I7" s="70" t="s">
        <v>484</v>
      </c>
      <c r="J7" s="20" t="s">
        <v>483</v>
      </c>
    </row>
    <row r="8" spans="1:10" s="1" customFormat="1" x14ac:dyDescent="0.25">
      <c r="A8" s="37" t="s">
        <v>129</v>
      </c>
      <c r="B8" s="38" t="s">
        <v>130</v>
      </c>
      <c r="C8" s="33"/>
      <c r="D8" s="33"/>
      <c r="E8" s="33"/>
      <c r="F8" s="62"/>
      <c r="G8" s="34"/>
      <c r="I8" s="4"/>
      <c r="J8" s="3"/>
    </row>
    <row r="9" spans="1:10" s="1" customFormat="1" x14ac:dyDescent="0.25">
      <c r="A9" s="37" t="s">
        <v>131</v>
      </c>
      <c r="B9" s="38" t="s">
        <v>8</v>
      </c>
      <c r="C9" s="33"/>
      <c r="D9" s="41"/>
      <c r="E9" s="33"/>
      <c r="F9" s="62"/>
      <c r="G9" s="34"/>
      <c r="I9" s="4"/>
      <c r="J9" s="3"/>
    </row>
    <row r="10" spans="1:10" s="1" customFormat="1" ht="24" x14ac:dyDescent="0.25">
      <c r="A10" s="30" t="s">
        <v>250</v>
      </c>
      <c r="B10" s="47" t="s">
        <v>258</v>
      </c>
      <c r="C10" s="33">
        <v>47</v>
      </c>
      <c r="D10" s="41"/>
      <c r="E10" s="33"/>
      <c r="F10" s="62">
        <f>D10+C10</f>
        <v>47</v>
      </c>
      <c r="G10" s="34">
        <f t="shared" ref="G10:G28" si="0">F10</f>
        <v>47</v>
      </c>
      <c r="I10" s="4"/>
      <c r="J10" s="3"/>
    </row>
    <row r="11" spans="1:10" s="3" customFormat="1" x14ac:dyDescent="0.25">
      <c r="A11" s="37" t="s">
        <v>132</v>
      </c>
      <c r="B11" s="38" t="s">
        <v>9</v>
      </c>
      <c r="C11" s="33"/>
      <c r="D11" s="59"/>
      <c r="E11" s="33"/>
      <c r="F11" s="62"/>
      <c r="G11" s="34"/>
      <c r="I11" s="4"/>
    </row>
    <row r="12" spans="1:10" s="1" customFormat="1" ht="25.5" customHeight="1" x14ac:dyDescent="0.25">
      <c r="A12" s="30" t="s">
        <v>254</v>
      </c>
      <c r="B12" s="31" t="s">
        <v>262</v>
      </c>
      <c r="C12" s="33">
        <v>40</v>
      </c>
      <c r="D12" s="41"/>
      <c r="E12" s="33"/>
      <c r="F12" s="62">
        <f>C12+D12</f>
        <v>40</v>
      </c>
      <c r="G12" s="34">
        <f t="shared" si="0"/>
        <v>40</v>
      </c>
      <c r="I12" s="4"/>
      <c r="J12" s="3"/>
    </row>
    <row r="13" spans="1:10" s="1" customFormat="1" ht="25.5" customHeight="1" x14ac:dyDescent="0.25">
      <c r="A13" s="30" t="s">
        <v>269</v>
      </c>
      <c r="B13" s="31" t="s">
        <v>510</v>
      </c>
      <c r="C13" s="33">
        <v>80</v>
      </c>
      <c r="D13" s="41"/>
      <c r="E13" s="33"/>
      <c r="F13" s="62">
        <f t="shared" ref="F13" si="1">D13+C13</f>
        <v>80</v>
      </c>
      <c r="G13" s="34"/>
      <c r="I13" s="4"/>
      <c r="J13" s="3"/>
    </row>
    <row r="14" spans="1:10" s="1" customFormat="1" x14ac:dyDescent="0.25">
      <c r="A14" s="30" t="s">
        <v>134</v>
      </c>
      <c r="B14" s="31" t="s">
        <v>264</v>
      </c>
      <c r="C14" s="33">
        <v>19</v>
      </c>
      <c r="D14" s="33">
        <v>0.34</v>
      </c>
      <c r="E14" s="33">
        <v>0.04</v>
      </c>
      <c r="F14" s="62">
        <f>C14+D14</f>
        <v>19.34</v>
      </c>
      <c r="G14" s="34">
        <f t="shared" si="0"/>
        <v>19.34</v>
      </c>
      <c r="I14" s="4"/>
      <c r="J14" s="3"/>
    </row>
    <row r="15" spans="1:10" s="1" customFormat="1" x14ac:dyDescent="0.25">
      <c r="A15" s="30" t="s">
        <v>135</v>
      </c>
      <c r="B15" s="31" t="s">
        <v>265</v>
      </c>
      <c r="C15" s="33">
        <v>27</v>
      </c>
      <c r="D15" s="33">
        <v>0.34</v>
      </c>
      <c r="E15" s="33">
        <v>0.04</v>
      </c>
      <c r="F15" s="62">
        <f>C15+D15</f>
        <v>27.34</v>
      </c>
      <c r="G15" s="34">
        <f t="shared" si="0"/>
        <v>27.34</v>
      </c>
      <c r="I15" s="4"/>
      <c r="J15" s="3"/>
    </row>
    <row r="16" spans="1:10" s="1" customFormat="1" x14ac:dyDescent="0.25">
      <c r="A16" s="30" t="s">
        <v>136</v>
      </c>
      <c r="B16" s="31" t="s">
        <v>266</v>
      </c>
      <c r="C16" s="33">
        <v>37</v>
      </c>
      <c r="D16" s="33">
        <v>0.34</v>
      </c>
      <c r="E16" s="33">
        <v>0.04</v>
      </c>
      <c r="F16" s="62">
        <f t="shared" ref="F16:F20" si="2">C16+D16</f>
        <v>37.340000000000003</v>
      </c>
      <c r="G16" s="34">
        <f t="shared" si="0"/>
        <v>37.340000000000003</v>
      </c>
      <c r="I16" s="4"/>
      <c r="J16" s="3"/>
    </row>
    <row r="17" spans="1:10" s="2" customFormat="1" hidden="1" x14ac:dyDescent="0.25">
      <c r="A17" s="35" t="s">
        <v>137</v>
      </c>
      <c r="B17" s="28" t="s">
        <v>154</v>
      </c>
      <c r="C17" s="36"/>
      <c r="D17" s="36"/>
      <c r="E17" s="33">
        <f t="shared" ref="E17:E50" si="3">D17*20/120</f>
        <v>0</v>
      </c>
      <c r="F17" s="62">
        <f t="shared" si="2"/>
        <v>0</v>
      </c>
      <c r="G17" s="34">
        <f t="shared" si="0"/>
        <v>0</v>
      </c>
      <c r="I17" s="65"/>
      <c r="J17" s="64"/>
    </row>
    <row r="18" spans="1:10" s="1" customFormat="1" x14ac:dyDescent="0.25">
      <c r="A18" s="30" t="s">
        <v>138</v>
      </c>
      <c r="B18" s="31" t="s">
        <v>282</v>
      </c>
      <c r="C18" s="33">
        <v>37</v>
      </c>
      <c r="D18" s="33">
        <v>0.34</v>
      </c>
      <c r="E18" s="33">
        <v>0.04</v>
      </c>
      <c r="F18" s="62">
        <f t="shared" si="2"/>
        <v>37.340000000000003</v>
      </c>
      <c r="G18" s="34">
        <f t="shared" si="0"/>
        <v>37.340000000000003</v>
      </c>
      <c r="I18" s="4"/>
      <c r="J18" s="3"/>
    </row>
    <row r="19" spans="1:10" s="1" customFormat="1" x14ac:dyDescent="0.25">
      <c r="A19" s="30" t="s">
        <v>139</v>
      </c>
      <c r="B19" s="31" t="s">
        <v>267</v>
      </c>
      <c r="C19" s="33">
        <v>19</v>
      </c>
      <c r="D19" s="33">
        <v>0.34</v>
      </c>
      <c r="E19" s="33">
        <v>0.04</v>
      </c>
      <c r="F19" s="62">
        <f t="shared" si="2"/>
        <v>19.34</v>
      </c>
      <c r="G19" s="34">
        <f t="shared" si="0"/>
        <v>19.34</v>
      </c>
      <c r="I19" s="4"/>
      <c r="J19" s="3"/>
    </row>
    <row r="20" spans="1:10" s="1" customFormat="1" ht="24.75" x14ac:dyDescent="0.25">
      <c r="A20" s="30" t="s">
        <v>140</v>
      </c>
      <c r="B20" s="31" t="s">
        <v>268</v>
      </c>
      <c r="C20" s="33">
        <v>32</v>
      </c>
      <c r="D20" s="33">
        <v>0.34</v>
      </c>
      <c r="E20" s="33">
        <v>0.04</v>
      </c>
      <c r="F20" s="62">
        <f t="shared" si="2"/>
        <v>32.340000000000003</v>
      </c>
      <c r="G20" s="34">
        <f t="shared" si="0"/>
        <v>32.340000000000003</v>
      </c>
      <c r="I20" s="4"/>
      <c r="J20" s="3"/>
    </row>
    <row r="21" spans="1:10" s="2" customFormat="1" hidden="1" x14ac:dyDescent="0.25">
      <c r="A21" s="35" t="s">
        <v>141</v>
      </c>
      <c r="B21" s="28"/>
      <c r="C21" s="33">
        <f t="shared" ref="C21:C45" si="4">F21-D21</f>
        <v>0</v>
      </c>
      <c r="D21" s="36"/>
      <c r="E21" s="33">
        <f>D21*20/120</f>
        <v>0</v>
      </c>
      <c r="F21" s="85"/>
      <c r="G21" s="34">
        <f t="shared" si="0"/>
        <v>0</v>
      </c>
      <c r="I21" s="65"/>
      <c r="J21" s="64"/>
    </row>
    <row r="22" spans="1:10" s="1" customFormat="1" ht="24.75" x14ac:dyDescent="0.25">
      <c r="A22" s="30" t="s">
        <v>142</v>
      </c>
      <c r="B22" s="31" t="s">
        <v>273</v>
      </c>
      <c r="C22" s="33">
        <v>12</v>
      </c>
      <c r="D22" s="33">
        <v>0.34</v>
      </c>
      <c r="E22" s="33">
        <v>0.04</v>
      </c>
      <c r="F22" s="62">
        <f t="shared" ref="F22:F49" si="5">C22+D22</f>
        <v>12.34</v>
      </c>
      <c r="G22" s="34">
        <f t="shared" si="0"/>
        <v>12.34</v>
      </c>
      <c r="I22" s="4"/>
      <c r="J22" s="3"/>
    </row>
    <row r="23" spans="1:10" s="2" customFormat="1" hidden="1" x14ac:dyDescent="0.25">
      <c r="A23" s="35" t="s">
        <v>144</v>
      </c>
      <c r="B23" s="28"/>
      <c r="C23" s="36">
        <f t="shared" ca="1" si="4"/>
        <v>0</v>
      </c>
      <c r="D23" s="36"/>
      <c r="E23" s="33">
        <f t="shared" si="3"/>
        <v>0</v>
      </c>
      <c r="F23" s="62">
        <f t="shared" ca="1" si="5"/>
        <v>12.37</v>
      </c>
      <c r="G23" s="34">
        <f t="shared" ca="1" si="0"/>
        <v>0</v>
      </c>
      <c r="I23" s="65"/>
      <c r="J23" s="64"/>
    </row>
    <row r="24" spans="1:10" s="2" customFormat="1" hidden="1" x14ac:dyDescent="0.25">
      <c r="A24" s="35" t="s">
        <v>145</v>
      </c>
      <c r="B24" s="28" t="s">
        <v>143</v>
      </c>
      <c r="C24" s="36">
        <f t="shared" ca="1" si="4"/>
        <v>16.559999999999999</v>
      </c>
      <c r="D24" s="36">
        <v>1.87</v>
      </c>
      <c r="E24" s="33">
        <f t="shared" si="3"/>
        <v>0.3116666666666667</v>
      </c>
      <c r="F24" s="62">
        <f t="shared" ca="1" si="5"/>
        <v>12.37</v>
      </c>
      <c r="G24" s="34">
        <f t="shared" ca="1" si="0"/>
        <v>30</v>
      </c>
      <c r="I24" s="65"/>
      <c r="J24" s="64"/>
    </row>
    <row r="25" spans="1:10" s="1" customFormat="1" x14ac:dyDescent="0.25">
      <c r="A25" s="30" t="s">
        <v>146</v>
      </c>
      <c r="B25" s="31" t="s">
        <v>274</v>
      </c>
      <c r="C25" s="33">
        <v>12</v>
      </c>
      <c r="D25" s="33">
        <v>0.34</v>
      </c>
      <c r="E25" s="33">
        <v>0.04</v>
      </c>
      <c r="F25" s="62">
        <f t="shared" si="5"/>
        <v>12.34</v>
      </c>
      <c r="G25" s="34">
        <f t="shared" si="0"/>
        <v>12.34</v>
      </c>
      <c r="I25" s="4"/>
      <c r="J25" s="3"/>
    </row>
    <row r="26" spans="1:10" s="1" customFormat="1" x14ac:dyDescent="0.25">
      <c r="A26" s="30" t="s">
        <v>147</v>
      </c>
      <c r="B26" s="31" t="s">
        <v>275</v>
      </c>
      <c r="C26" s="33">
        <v>12</v>
      </c>
      <c r="D26" s="33">
        <v>0.34</v>
      </c>
      <c r="E26" s="33">
        <v>0.04</v>
      </c>
      <c r="F26" s="62">
        <f t="shared" si="5"/>
        <v>12.34</v>
      </c>
      <c r="G26" s="34">
        <f t="shared" si="0"/>
        <v>12.34</v>
      </c>
      <c r="I26" s="4"/>
      <c r="J26" s="3"/>
    </row>
    <row r="27" spans="1:10" s="1" customFormat="1" ht="24.75" x14ac:dyDescent="0.25">
      <c r="A27" s="30" t="s">
        <v>148</v>
      </c>
      <c r="B27" s="31" t="s">
        <v>276</v>
      </c>
      <c r="C27" s="33">
        <v>37</v>
      </c>
      <c r="D27" s="33">
        <v>0.34</v>
      </c>
      <c r="E27" s="33">
        <v>0.04</v>
      </c>
      <c r="F27" s="62">
        <f t="shared" si="5"/>
        <v>37.340000000000003</v>
      </c>
      <c r="G27" s="34">
        <f t="shared" si="0"/>
        <v>37.340000000000003</v>
      </c>
      <c r="I27" s="4"/>
      <c r="J27" s="3"/>
    </row>
    <row r="28" spans="1:10" s="2" customFormat="1" hidden="1" x14ac:dyDescent="0.25">
      <c r="A28" s="35" t="s">
        <v>150</v>
      </c>
      <c r="B28" s="28" t="s">
        <v>149</v>
      </c>
      <c r="C28" s="36">
        <f t="shared" ca="1" si="4"/>
        <v>16.559999999999999</v>
      </c>
      <c r="D28" s="36">
        <v>11.89</v>
      </c>
      <c r="E28" s="33">
        <f t="shared" si="3"/>
        <v>1.9816666666666667</v>
      </c>
      <c r="F28" s="85">
        <f t="shared" ca="1" si="5"/>
        <v>25</v>
      </c>
      <c r="G28" s="34">
        <f t="shared" ca="1" si="0"/>
        <v>30</v>
      </c>
      <c r="I28" s="65"/>
      <c r="J28" s="64"/>
    </row>
    <row r="29" spans="1:10" s="1" customFormat="1" ht="24.75" x14ac:dyDescent="0.25">
      <c r="A29" s="30" t="s">
        <v>151</v>
      </c>
      <c r="B29" s="31" t="s">
        <v>277</v>
      </c>
      <c r="C29" s="33">
        <v>15</v>
      </c>
      <c r="D29" s="33">
        <v>0.34</v>
      </c>
      <c r="E29" s="33">
        <v>0.04</v>
      </c>
      <c r="F29" s="62">
        <f t="shared" si="5"/>
        <v>15.34</v>
      </c>
      <c r="G29" s="34">
        <f t="shared" ref="G29:G50" si="6">F29</f>
        <v>15.34</v>
      </c>
      <c r="I29" s="4"/>
      <c r="J29" s="3"/>
    </row>
    <row r="30" spans="1:10" s="1" customFormat="1" x14ac:dyDescent="0.25">
      <c r="A30" s="30" t="s">
        <v>152</v>
      </c>
      <c r="B30" s="31" t="s">
        <v>278</v>
      </c>
      <c r="C30" s="33">
        <v>32</v>
      </c>
      <c r="D30" s="33">
        <v>0.34</v>
      </c>
      <c r="E30" s="33">
        <v>0.04</v>
      </c>
      <c r="F30" s="62">
        <f t="shared" si="5"/>
        <v>32.340000000000003</v>
      </c>
      <c r="G30" s="34">
        <f t="shared" si="6"/>
        <v>32.340000000000003</v>
      </c>
      <c r="I30" s="4"/>
      <c r="J30" s="3"/>
    </row>
    <row r="31" spans="1:10" s="1" customFormat="1" ht="23.25" customHeight="1" x14ac:dyDescent="0.25">
      <c r="A31" s="30" t="s">
        <v>153</v>
      </c>
      <c r="B31" s="31" t="s">
        <v>279</v>
      </c>
      <c r="C31" s="33">
        <v>22</v>
      </c>
      <c r="D31" s="33">
        <v>0.34</v>
      </c>
      <c r="E31" s="33">
        <v>0.04</v>
      </c>
      <c r="F31" s="62">
        <f t="shared" si="5"/>
        <v>22.34</v>
      </c>
      <c r="G31" s="34">
        <f t="shared" si="6"/>
        <v>22.34</v>
      </c>
      <c r="I31" s="4"/>
      <c r="J31" s="3"/>
    </row>
    <row r="32" spans="1:10" s="2" customFormat="1" hidden="1" x14ac:dyDescent="0.25">
      <c r="A32" s="35" t="s">
        <v>155</v>
      </c>
      <c r="B32" s="28" t="s">
        <v>157</v>
      </c>
      <c r="C32" s="36">
        <f t="shared" ca="1" si="4"/>
        <v>16.559999999999999</v>
      </c>
      <c r="D32" s="36">
        <v>3.09</v>
      </c>
      <c r="E32" s="33">
        <f t="shared" si="3"/>
        <v>0.51500000000000001</v>
      </c>
      <c r="F32" s="62">
        <f t="shared" ca="1" si="5"/>
        <v>22.34</v>
      </c>
      <c r="G32" s="34">
        <f t="shared" ca="1" si="6"/>
        <v>0</v>
      </c>
      <c r="I32" s="65"/>
      <c r="J32" s="64"/>
    </row>
    <row r="33" spans="1:10" s="1" customFormat="1" x14ac:dyDescent="0.25">
      <c r="A33" s="30" t="s">
        <v>156</v>
      </c>
      <c r="B33" s="31" t="s">
        <v>283</v>
      </c>
      <c r="C33" s="33">
        <v>13</v>
      </c>
      <c r="D33" s="33">
        <v>0.34</v>
      </c>
      <c r="E33" s="33">
        <v>0.04</v>
      </c>
      <c r="F33" s="62">
        <f t="shared" si="5"/>
        <v>13.34</v>
      </c>
      <c r="G33" s="34">
        <f t="shared" si="6"/>
        <v>13.34</v>
      </c>
      <c r="I33" s="4"/>
      <c r="J33" s="3"/>
    </row>
    <row r="34" spans="1:10" s="1" customFormat="1" x14ac:dyDescent="0.25">
      <c r="A34" s="30" t="s">
        <v>158</v>
      </c>
      <c r="B34" s="31" t="s">
        <v>284</v>
      </c>
      <c r="C34" s="33">
        <v>13</v>
      </c>
      <c r="D34" s="33">
        <v>0.34</v>
      </c>
      <c r="E34" s="33">
        <v>0.04</v>
      </c>
      <c r="F34" s="62">
        <f t="shared" si="5"/>
        <v>13.34</v>
      </c>
      <c r="G34" s="34">
        <f t="shared" si="6"/>
        <v>13.34</v>
      </c>
      <c r="I34" s="4"/>
      <c r="J34" s="3"/>
    </row>
    <row r="35" spans="1:10" s="1" customFormat="1" x14ac:dyDescent="0.25">
      <c r="A35" s="30" t="s">
        <v>159</v>
      </c>
      <c r="B35" s="31" t="s">
        <v>285</v>
      </c>
      <c r="C35" s="33">
        <v>17</v>
      </c>
      <c r="D35" s="33">
        <v>0.34</v>
      </c>
      <c r="E35" s="33">
        <v>0.04</v>
      </c>
      <c r="F35" s="62">
        <f t="shared" si="5"/>
        <v>17.34</v>
      </c>
      <c r="G35" s="34">
        <f t="shared" si="6"/>
        <v>17.34</v>
      </c>
      <c r="I35" s="4"/>
      <c r="J35" s="3"/>
    </row>
    <row r="36" spans="1:10" s="2" customFormat="1" hidden="1" x14ac:dyDescent="0.25">
      <c r="A36" s="35" t="s">
        <v>160</v>
      </c>
      <c r="B36" s="28" t="s">
        <v>162</v>
      </c>
      <c r="C36" s="36">
        <f t="shared" ca="1" si="4"/>
        <v>16.559999999999999</v>
      </c>
      <c r="D36" s="36">
        <v>1.43</v>
      </c>
      <c r="E36" s="33">
        <f t="shared" si="3"/>
        <v>0.23833333333333331</v>
      </c>
      <c r="F36" s="62">
        <f t="shared" ca="1" si="5"/>
        <v>17.34</v>
      </c>
      <c r="G36" s="34">
        <f t="shared" ca="1" si="6"/>
        <v>10</v>
      </c>
      <c r="I36" s="65"/>
      <c r="J36" s="64"/>
    </row>
    <row r="37" spans="1:10" s="1" customFormat="1" x14ac:dyDescent="0.25">
      <c r="A37" s="30" t="s">
        <v>161</v>
      </c>
      <c r="B37" s="31" t="s">
        <v>286</v>
      </c>
      <c r="C37" s="33">
        <v>32</v>
      </c>
      <c r="D37" s="33">
        <v>0.34</v>
      </c>
      <c r="E37" s="33">
        <v>0.04</v>
      </c>
      <c r="F37" s="62">
        <f t="shared" si="5"/>
        <v>32.340000000000003</v>
      </c>
      <c r="G37" s="34">
        <f t="shared" si="6"/>
        <v>32.340000000000003</v>
      </c>
      <c r="I37" s="4"/>
      <c r="J37" s="3"/>
    </row>
    <row r="38" spans="1:10" s="2" customFormat="1" hidden="1" x14ac:dyDescent="0.25">
      <c r="A38" s="35" t="s">
        <v>163</v>
      </c>
      <c r="B38" s="28" t="s">
        <v>164</v>
      </c>
      <c r="C38" s="36">
        <f t="shared" ca="1" si="4"/>
        <v>16.559999999999999</v>
      </c>
      <c r="D38" s="36">
        <v>0.19</v>
      </c>
      <c r="E38" s="33">
        <f t="shared" si="3"/>
        <v>3.1666666666666662E-2</v>
      </c>
      <c r="F38" s="62">
        <f t="shared" ca="1" si="5"/>
        <v>32.340000000000003</v>
      </c>
      <c r="G38" s="34">
        <f t="shared" ca="1" si="6"/>
        <v>35</v>
      </c>
      <c r="I38" s="65"/>
      <c r="J38" s="64"/>
    </row>
    <row r="39" spans="1:10" s="2" customFormat="1" hidden="1" x14ac:dyDescent="0.25">
      <c r="A39" s="35" t="s">
        <v>166</v>
      </c>
      <c r="B39" s="28" t="s">
        <v>165</v>
      </c>
      <c r="C39" s="36">
        <f t="shared" ca="1" si="4"/>
        <v>16.559999999999999</v>
      </c>
      <c r="D39" s="36">
        <v>0.21</v>
      </c>
      <c r="E39" s="33">
        <f t="shared" si="3"/>
        <v>3.5000000000000003E-2</v>
      </c>
      <c r="F39" s="62">
        <f t="shared" ca="1" si="5"/>
        <v>32.340000000000003</v>
      </c>
      <c r="G39" s="34">
        <f t="shared" ca="1" si="6"/>
        <v>30</v>
      </c>
      <c r="I39" s="65"/>
      <c r="J39" s="64"/>
    </row>
    <row r="40" spans="1:10" s="1" customFormat="1" x14ac:dyDescent="0.25">
      <c r="A40" s="30" t="s">
        <v>167</v>
      </c>
      <c r="B40" s="31" t="s">
        <v>291</v>
      </c>
      <c r="C40" s="33">
        <v>22</v>
      </c>
      <c r="D40" s="33">
        <v>0.34</v>
      </c>
      <c r="E40" s="33">
        <v>0.04</v>
      </c>
      <c r="F40" s="62">
        <f t="shared" si="5"/>
        <v>22.34</v>
      </c>
      <c r="G40" s="34">
        <f t="shared" si="6"/>
        <v>22.34</v>
      </c>
      <c r="I40" s="4"/>
      <c r="J40" s="3"/>
    </row>
    <row r="41" spans="1:10" s="2" customFormat="1" hidden="1" x14ac:dyDescent="0.25">
      <c r="A41" s="35" t="s">
        <v>168</v>
      </c>
      <c r="B41" s="28" t="s">
        <v>169</v>
      </c>
      <c r="C41" s="36">
        <f t="shared" ca="1" si="4"/>
        <v>16.559999999999999</v>
      </c>
      <c r="D41" s="36">
        <v>0.19</v>
      </c>
      <c r="E41" s="33">
        <f t="shared" si="3"/>
        <v>3.1666666666666662E-2</v>
      </c>
      <c r="F41" s="62">
        <f t="shared" ca="1" si="5"/>
        <v>22.34</v>
      </c>
      <c r="G41" s="34">
        <f t="shared" ca="1" si="6"/>
        <v>30</v>
      </c>
      <c r="I41" s="65"/>
      <c r="J41" s="64"/>
    </row>
    <row r="42" spans="1:10" s="2" customFormat="1" hidden="1" x14ac:dyDescent="0.25">
      <c r="A42" s="35" t="s">
        <v>170</v>
      </c>
      <c r="B42" s="28" t="s">
        <v>175</v>
      </c>
      <c r="C42" s="36">
        <f t="shared" ca="1" si="4"/>
        <v>16.559999999999999</v>
      </c>
      <c r="D42" s="36">
        <v>0.18</v>
      </c>
      <c r="E42" s="33">
        <f t="shared" si="3"/>
        <v>2.9999999999999995E-2</v>
      </c>
      <c r="F42" s="62">
        <f t="shared" ca="1" si="5"/>
        <v>22.34</v>
      </c>
      <c r="G42" s="34">
        <f t="shared" ca="1" si="6"/>
        <v>30</v>
      </c>
      <c r="I42" s="65"/>
      <c r="J42" s="64"/>
    </row>
    <row r="43" spans="1:10" s="2" customFormat="1" ht="24.75" x14ac:dyDescent="0.25">
      <c r="A43" s="30" t="s">
        <v>171</v>
      </c>
      <c r="B43" s="31" t="s">
        <v>174</v>
      </c>
      <c r="C43" s="33">
        <v>27</v>
      </c>
      <c r="D43" s="33">
        <v>0.34</v>
      </c>
      <c r="E43" s="33">
        <v>0.04</v>
      </c>
      <c r="F43" s="62">
        <f t="shared" si="5"/>
        <v>27.34</v>
      </c>
      <c r="G43" s="34">
        <f t="shared" si="6"/>
        <v>27.34</v>
      </c>
      <c r="I43" s="65"/>
      <c r="J43" s="64"/>
    </row>
    <row r="44" spans="1:10" s="2" customFormat="1" ht="28.5" hidden="1" customHeight="1" x14ac:dyDescent="0.25">
      <c r="A44" s="35" t="s">
        <v>176</v>
      </c>
      <c r="B44" s="28" t="s">
        <v>177</v>
      </c>
      <c r="C44" s="36">
        <f t="shared" ca="1" si="4"/>
        <v>16.559999999999999</v>
      </c>
      <c r="D44" s="36">
        <v>4.1500000000000004</v>
      </c>
      <c r="E44" s="33">
        <f t="shared" si="3"/>
        <v>0.69166666666666665</v>
      </c>
      <c r="F44" s="62">
        <f t="shared" ca="1" si="5"/>
        <v>27.34</v>
      </c>
      <c r="G44" s="34">
        <f t="shared" ca="1" si="6"/>
        <v>10</v>
      </c>
      <c r="I44" s="65"/>
      <c r="J44" s="64"/>
    </row>
    <row r="45" spans="1:10" s="2" customFormat="1" hidden="1" x14ac:dyDescent="0.25">
      <c r="A45" s="35" t="s">
        <v>173</v>
      </c>
      <c r="B45" s="28" t="s">
        <v>172</v>
      </c>
      <c r="C45" s="36">
        <f t="shared" ca="1" si="4"/>
        <v>16.559999999999999</v>
      </c>
      <c r="D45" s="36">
        <v>5.61</v>
      </c>
      <c r="E45" s="33">
        <f t="shared" si="3"/>
        <v>0.93500000000000005</v>
      </c>
      <c r="F45" s="62">
        <f t="shared" ca="1" si="5"/>
        <v>27.34</v>
      </c>
      <c r="G45" s="34">
        <f t="shared" ca="1" si="6"/>
        <v>0</v>
      </c>
      <c r="I45" s="65"/>
      <c r="J45" s="64"/>
    </row>
    <row r="46" spans="1:10" s="1" customFormat="1" hidden="1" x14ac:dyDescent="0.25">
      <c r="A46" s="30" t="s">
        <v>269</v>
      </c>
      <c r="B46" s="31" t="s">
        <v>270</v>
      </c>
      <c r="C46" s="33">
        <v>37</v>
      </c>
      <c r="D46" s="33">
        <v>0.34</v>
      </c>
      <c r="E46" s="33">
        <v>0.04</v>
      </c>
      <c r="F46" s="62">
        <f t="shared" si="5"/>
        <v>37.340000000000003</v>
      </c>
      <c r="G46" s="34">
        <f t="shared" si="6"/>
        <v>37.340000000000003</v>
      </c>
      <c r="I46" s="4"/>
      <c r="J46" s="3"/>
    </row>
    <row r="47" spans="1:10" s="1" customFormat="1" hidden="1" x14ac:dyDescent="0.25">
      <c r="A47" s="30" t="s">
        <v>271</v>
      </c>
      <c r="B47" s="31" t="s">
        <v>272</v>
      </c>
      <c r="C47" s="33">
        <f ca="1">F47-D47</f>
        <v>29.91</v>
      </c>
      <c r="D47" s="33">
        <v>0.09</v>
      </c>
      <c r="E47" s="33">
        <f t="shared" si="3"/>
        <v>1.4999999999999998E-2</v>
      </c>
      <c r="F47" s="62">
        <f t="shared" ca="1" si="5"/>
        <v>27.34</v>
      </c>
      <c r="G47" s="34">
        <f t="shared" ca="1" si="6"/>
        <v>30</v>
      </c>
      <c r="I47" s="4"/>
      <c r="J47" s="3"/>
    </row>
    <row r="48" spans="1:10" s="1" customFormat="1" hidden="1" x14ac:dyDescent="0.25">
      <c r="A48" s="30" t="s">
        <v>280</v>
      </c>
      <c r="B48" s="31" t="s">
        <v>281</v>
      </c>
      <c r="C48" s="33">
        <f t="shared" ref="C48:C50" ca="1" si="7">F48-D48</f>
        <v>27.92</v>
      </c>
      <c r="D48" s="33">
        <v>7.08</v>
      </c>
      <c r="E48" s="33">
        <f t="shared" si="3"/>
        <v>1.18</v>
      </c>
      <c r="F48" s="62">
        <f t="shared" ca="1" si="5"/>
        <v>27.34</v>
      </c>
      <c r="G48" s="34">
        <f t="shared" ca="1" si="6"/>
        <v>35</v>
      </c>
      <c r="I48" s="4"/>
      <c r="J48" s="3"/>
    </row>
    <row r="49" spans="1:10" s="1" customFormat="1" ht="24.75" hidden="1" x14ac:dyDescent="0.25">
      <c r="A49" s="30" t="s">
        <v>288</v>
      </c>
      <c r="B49" s="31" t="s">
        <v>287</v>
      </c>
      <c r="C49" s="33">
        <f t="shared" ca="1" si="7"/>
        <v>17.43</v>
      </c>
      <c r="D49" s="33">
        <v>12.57</v>
      </c>
      <c r="E49" s="33">
        <f t="shared" si="3"/>
        <v>2.0950000000000002</v>
      </c>
      <c r="F49" s="62">
        <f t="shared" ca="1" si="5"/>
        <v>27.34</v>
      </c>
      <c r="G49" s="34">
        <f t="shared" ca="1" si="6"/>
        <v>30</v>
      </c>
      <c r="I49" s="4"/>
      <c r="J49" s="3"/>
    </row>
    <row r="50" spans="1:10" s="1" customFormat="1" hidden="1" x14ac:dyDescent="0.25">
      <c r="A50" s="30" t="s">
        <v>289</v>
      </c>
      <c r="B50" s="31" t="s">
        <v>290</v>
      </c>
      <c r="C50" s="33">
        <f t="shared" si="7"/>
        <v>31.94</v>
      </c>
      <c r="D50" s="33">
        <v>3.06</v>
      </c>
      <c r="E50" s="33">
        <f t="shared" si="3"/>
        <v>0.51</v>
      </c>
      <c r="F50" s="62">
        <v>35</v>
      </c>
      <c r="G50" s="34">
        <f t="shared" si="6"/>
        <v>35</v>
      </c>
      <c r="I50" s="4"/>
      <c r="J50" s="3"/>
    </row>
    <row r="51" spans="1:10" x14ac:dyDescent="0.25">
      <c r="B51" s="19"/>
      <c r="C51" s="19"/>
      <c r="D51" s="19"/>
      <c r="E51" s="19"/>
      <c r="F51" s="86"/>
      <c r="G51" s="19"/>
    </row>
    <row r="52" spans="1:10" x14ac:dyDescent="0.25">
      <c r="B52" s="19"/>
      <c r="C52" s="19"/>
      <c r="D52" s="19"/>
      <c r="E52" s="19"/>
      <c r="F52" s="86"/>
      <c r="G52" s="19"/>
    </row>
    <row r="53" spans="1:10" x14ac:dyDescent="0.25">
      <c r="B53" s="19"/>
      <c r="C53" s="19"/>
      <c r="D53" s="19"/>
      <c r="E53" s="19"/>
      <c r="F53" s="86"/>
      <c r="G53" s="19"/>
    </row>
    <row r="54" spans="1:10" x14ac:dyDescent="0.25">
      <c r="B54" s="19"/>
      <c r="C54" s="19"/>
      <c r="D54" s="19"/>
      <c r="E54" s="19"/>
      <c r="F54" s="86"/>
      <c r="G54" s="19"/>
    </row>
    <row r="55" spans="1:10" x14ac:dyDescent="0.25">
      <c r="B55" s="19"/>
      <c r="C55" s="19"/>
      <c r="D55" s="19"/>
      <c r="E55" s="19"/>
      <c r="F55" s="86"/>
      <c r="G55" s="19"/>
    </row>
    <row r="56" spans="1:10" x14ac:dyDescent="0.25">
      <c r="B56" s="19"/>
      <c r="C56" s="19"/>
      <c r="D56" s="19"/>
      <c r="E56" s="19"/>
      <c r="F56" s="86"/>
      <c r="G56" s="19"/>
    </row>
    <row r="57" spans="1:10" x14ac:dyDescent="0.25">
      <c r="B57" s="19"/>
      <c r="C57" s="19"/>
      <c r="D57" s="19"/>
      <c r="E57" s="19"/>
      <c r="F57" s="86"/>
      <c r="G57" s="19"/>
    </row>
    <row r="59" spans="1:10" x14ac:dyDescent="0.25">
      <c r="B59" s="20"/>
    </row>
  </sheetData>
  <mergeCells count="8">
    <mergeCell ref="G6:G7"/>
    <mergeCell ref="A4:G4"/>
    <mergeCell ref="A5:F5"/>
    <mergeCell ref="A6:A7"/>
    <mergeCell ref="B6:B7"/>
    <mergeCell ref="C6:C7"/>
    <mergeCell ref="D6:E6"/>
    <mergeCell ref="F6:F7"/>
  </mergeCells>
  <pageMargins left="0.11811023622047245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3"/>
  <sheetViews>
    <sheetView view="pageBreakPreview" topLeftCell="A18" zoomScaleNormal="100" zoomScaleSheetLayoutView="100" workbookViewId="0">
      <selection activeCell="H3" sqref="A3:XFD3"/>
    </sheetView>
  </sheetViews>
  <sheetFormatPr defaultRowHeight="15" x14ac:dyDescent="0.25"/>
  <cols>
    <col min="1" max="1" width="7.42578125" style="76" customWidth="1"/>
    <col min="2" max="2" width="46" style="76" customWidth="1"/>
    <col min="3" max="3" width="8.140625" style="76" customWidth="1"/>
    <col min="4" max="4" width="8.5703125" style="76" customWidth="1"/>
    <col min="5" max="5" width="7.7109375" style="76" customWidth="1"/>
    <col min="6" max="6" width="20.28515625" style="82" customWidth="1"/>
    <col min="7" max="7" width="11.28515625" style="76" customWidth="1"/>
    <col min="8" max="8" width="9.140625" style="76"/>
    <col min="9" max="9" width="10" style="20" customWidth="1"/>
    <col min="10" max="10" width="9.140625" style="20"/>
    <col min="11" max="16384" width="9.140625" style="76"/>
  </cols>
  <sheetData>
    <row r="1" spans="1:10" s="92" customFormat="1" x14ac:dyDescent="0.25">
      <c r="A1" s="160" t="s">
        <v>505</v>
      </c>
      <c r="B1" s="160"/>
      <c r="C1" s="160"/>
      <c r="D1" s="160"/>
      <c r="E1" s="160"/>
      <c r="F1" s="160"/>
      <c r="G1" s="160"/>
      <c r="I1" s="20"/>
      <c r="J1" s="20"/>
    </row>
    <row r="2" spans="1:10" ht="45" customHeight="1" x14ac:dyDescent="0.25">
      <c r="A2" s="164" t="s">
        <v>557</v>
      </c>
      <c r="B2" s="164"/>
      <c r="C2" s="164"/>
      <c r="D2" s="164"/>
      <c r="E2" s="164"/>
      <c r="F2" s="164"/>
      <c r="G2" s="92"/>
    </row>
    <row r="3" spans="1:10" ht="68.25" customHeight="1" x14ac:dyDescent="0.25">
      <c r="A3" s="155" t="s">
        <v>0</v>
      </c>
      <c r="B3" s="155" t="s">
        <v>1</v>
      </c>
      <c r="C3" s="155" t="s">
        <v>124</v>
      </c>
      <c r="D3" s="157" t="s">
        <v>2</v>
      </c>
      <c r="E3" s="158"/>
      <c r="F3" s="155" t="s">
        <v>127</v>
      </c>
      <c r="G3" s="151" t="s">
        <v>128</v>
      </c>
    </row>
    <row r="4" spans="1:10" ht="51.75" customHeight="1" x14ac:dyDescent="0.25">
      <c r="A4" s="156"/>
      <c r="B4" s="156"/>
      <c r="C4" s="156"/>
      <c r="D4" s="22" t="s">
        <v>125</v>
      </c>
      <c r="E4" s="23" t="s">
        <v>126</v>
      </c>
      <c r="F4" s="159"/>
      <c r="G4" s="152"/>
      <c r="I4" s="70" t="s">
        <v>484</v>
      </c>
      <c r="J4" s="20" t="s">
        <v>483</v>
      </c>
    </row>
    <row r="5" spans="1:10" s="2" customFormat="1" ht="24.75" hidden="1" x14ac:dyDescent="0.25">
      <c r="A5" s="56" t="s">
        <v>81</v>
      </c>
      <c r="B5" s="28" t="s">
        <v>22</v>
      </c>
      <c r="C5" s="57"/>
      <c r="D5" s="57"/>
      <c r="E5" s="33">
        <f t="shared" ref="E5:E12" si="0">D5*20/120</f>
        <v>0</v>
      </c>
      <c r="F5" s="85"/>
      <c r="G5" s="34">
        <f t="shared" ref="G5:G12" si="1">F5</f>
        <v>0</v>
      </c>
      <c r="I5" s="65"/>
      <c r="J5" s="64"/>
    </row>
    <row r="6" spans="1:10" s="2" customFormat="1" hidden="1" x14ac:dyDescent="0.25">
      <c r="A6" s="56"/>
      <c r="B6" s="46" t="s">
        <v>96</v>
      </c>
      <c r="C6" s="57"/>
      <c r="D6" s="57"/>
      <c r="E6" s="33">
        <f t="shared" si="0"/>
        <v>0</v>
      </c>
      <c r="F6" s="85"/>
      <c r="G6" s="34">
        <f t="shared" si="1"/>
        <v>0</v>
      </c>
      <c r="I6" s="65"/>
      <c r="J6" s="64"/>
    </row>
    <row r="7" spans="1:10" s="2" customFormat="1" hidden="1" x14ac:dyDescent="0.25">
      <c r="A7" s="56" t="s">
        <v>82</v>
      </c>
      <c r="B7" s="28" t="s">
        <v>100</v>
      </c>
      <c r="C7" s="57"/>
      <c r="D7" s="57"/>
      <c r="E7" s="33">
        <f t="shared" si="0"/>
        <v>0</v>
      </c>
      <c r="F7" s="85"/>
      <c r="G7" s="34">
        <f t="shared" si="1"/>
        <v>0</v>
      </c>
      <c r="I7" s="65"/>
      <c r="J7" s="64"/>
    </row>
    <row r="8" spans="1:10" s="1" customFormat="1" x14ac:dyDescent="0.25">
      <c r="A8" s="37" t="s">
        <v>83</v>
      </c>
      <c r="B8" s="38" t="s">
        <v>17</v>
      </c>
      <c r="C8" s="33"/>
      <c r="D8" s="33"/>
      <c r="E8" s="33"/>
      <c r="F8" s="62"/>
      <c r="G8" s="34"/>
      <c r="I8" s="4"/>
      <c r="J8" s="3"/>
    </row>
    <row r="9" spans="1:10" s="3" customFormat="1" ht="22.5" customHeight="1" x14ac:dyDescent="0.25">
      <c r="A9" s="37" t="s">
        <v>84</v>
      </c>
      <c r="B9" s="38" t="s">
        <v>8</v>
      </c>
      <c r="C9" s="52"/>
      <c r="D9" s="52"/>
      <c r="E9" s="33"/>
      <c r="F9" s="89"/>
      <c r="G9" s="34"/>
      <c r="I9" s="4"/>
    </row>
    <row r="10" spans="1:10" s="1" customFormat="1" ht="24" hidden="1" x14ac:dyDescent="0.25">
      <c r="A10" s="44" t="s">
        <v>348</v>
      </c>
      <c r="B10" s="47" t="s">
        <v>344</v>
      </c>
      <c r="C10" s="33">
        <f>F10-D10</f>
        <v>38.97</v>
      </c>
      <c r="D10" s="33">
        <v>1.03</v>
      </c>
      <c r="E10" s="33">
        <f t="shared" si="0"/>
        <v>0.17166666666666669</v>
      </c>
      <c r="F10" s="62">
        <v>40</v>
      </c>
      <c r="G10" s="34">
        <f t="shared" si="1"/>
        <v>40</v>
      </c>
      <c r="I10" s="3"/>
      <c r="J10" s="3"/>
    </row>
    <row r="11" spans="1:10" s="1" customFormat="1" ht="24" hidden="1" x14ac:dyDescent="0.25">
      <c r="A11" s="30" t="s">
        <v>349</v>
      </c>
      <c r="B11" s="47" t="s">
        <v>345</v>
      </c>
      <c r="C11" s="33">
        <f t="shared" ref="C11:C12" si="2">F11-D11</f>
        <v>48.97</v>
      </c>
      <c r="D11" s="33">
        <v>1.03</v>
      </c>
      <c r="E11" s="33">
        <f t="shared" si="0"/>
        <v>0.17166666666666669</v>
      </c>
      <c r="F11" s="62">
        <v>50</v>
      </c>
      <c r="G11" s="34">
        <f t="shared" si="1"/>
        <v>50</v>
      </c>
      <c r="I11" s="3"/>
      <c r="J11" s="3"/>
    </row>
    <row r="12" spans="1:10" s="1" customFormat="1" ht="24" hidden="1" x14ac:dyDescent="0.25">
      <c r="A12" s="30" t="s">
        <v>350</v>
      </c>
      <c r="B12" s="47" t="s">
        <v>346</v>
      </c>
      <c r="C12" s="33">
        <f t="shared" si="2"/>
        <v>53.97</v>
      </c>
      <c r="D12" s="33">
        <v>1.03</v>
      </c>
      <c r="E12" s="33">
        <f t="shared" si="0"/>
        <v>0.17166666666666669</v>
      </c>
      <c r="F12" s="62">
        <v>55</v>
      </c>
      <c r="G12" s="34">
        <f t="shared" si="1"/>
        <v>55</v>
      </c>
      <c r="I12" s="3"/>
      <c r="J12" s="3"/>
    </row>
    <row r="13" spans="1:10" s="1" customFormat="1" ht="24" x14ac:dyDescent="0.25">
      <c r="A13" s="30" t="s">
        <v>351</v>
      </c>
      <c r="B13" s="47" t="s">
        <v>347</v>
      </c>
      <c r="C13" s="33">
        <v>61</v>
      </c>
      <c r="D13" s="33"/>
      <c r="E13" s="33"/>
      <c r="F13" s="62">
        <f>C13+D13</f>
        <v>61</v>
      </c>
      <c r="G13" s="34">
        <f t="shared" ref="G13:G25" si="3">F13</f>
        <v>61</v>
      </c>
      <c r="I13" s="3"/>
      <c r="J13" s="3"/>
    </row>
    <row r="14" spans="1:10" s="3" customFormat="1" x14ac:dyDescent="0.25">
      <c r="A14" s="37" t="s">
        <v>85</v>
      </c>
      <c r="B14" s="38" t="s">
        <v>9</v>
      </c>
      <c r="C14" s="52"/>
      <c r="D14" s="52"/>
      <c r="E14" s="33"/>
      <c r="F14" s="89"/>
      <c r="G14" s="34"/>
      <c r="I14" s="4"/>
    </row>
    <row r="15" spans="1:10" s="1" customFormat="1" ht="24" hidden="1" x14ac:dyDescent="0.25">
      <c r="A15" s="30" t="s">
        <v>352</v>
      </c>
      <c r="B15" s="47" t="s">
        <v>379</v>
      </c>
      <c r="C15" s="33">
        <v>25.78</v>
      </c>
      <c r="D15" s="33">
        <v>1.03</v>
      </c>
      <c r="E15" s="33">
        <f t="shared" ref="E15:E18" si="4">D15*20/120</f>
        <v>0.17166666666666669</v>
      </c>
      <c r="F15" s="62">
        <v>30</v>
      </c>
      <c r="G15" s="34">
        <f t="shared" si="3"/>
        <v>30</v>
      </c>
      <c r="I15" s="3"/>
      <c r="J15" s="3"/>
    </row>
    <row r="16" spans="1:10" s="1" customFormat="1" ht="24" hidden="1" x14ac:dyDescent="0.25">
      <c r="A16" s="30" t="s">
        <v>353</v>
      </c>
      <c r="B16" s="47" t="s">
        <v>380</v>
      </c>
      <c r="C16" s="33">
        <v>35.78</v>
      </c>
      <c r="D16" s="33">
        <v>1.03</v>
      </c>
      <c r="E16" s="33">
        <f t="shared" si="4"/>
        <v>0.17166666666666669</v>
      </c>
      <c r="F16" s="62">
        <v>40</v>
      </c>
      <c r="G16" s="34">
        <f t="shared" si="3"/>
        <v>40</v>
      </c>
      <c r="I16" s="3"/>
      <c r="J16" s="3"/>
    </row>
    <row r="17" spans="1:10" s="1" customFormat="1" ht="24" hidden="1" x14ac:dyDescent="0.25">
      <c r="A17" s="30" t="s">
        <v>354</v>
      </c>
      <c r="B17" s="47" t="s">
        <v>381</v>
      </c>
      <c r="C17" s="33">
        <f>F17-D17</f>
        <v>43.97</v>
      </c>
      <c r="D17" s="33">
        <v>1.03</v>
      </c>
      <c r="E17" s="33">
        <f t="shared" si="4"/>
        <v>0.17166666666666669</v>
      </c>
      <c r="F17" s="62">
        <v>45</v>
      </c>
      <c r="G17" s="34">
        <f t="shared" si="3"/>
        <v>45</v>
      </c>
      <c r="I17" s="3"/>
      <c r="J17" s="3"/>
    </row>
    <row r="18" spans="1:10" s="1" customFormat="1" ht="24" x14ac:dyDescent="0.25">
      <c r="A18" s="30" t="s">
        <v>355</v>
      </c>
      <c r="B18" s="47" t="s">
        <v>382</v>
      </c>
      <c r="C18" s="33">
        <v>50</v>
      </c>
      <c r="D18" s="33"/>
      <c r="E18" s="33">
        <f t="shared" si="4"/>
        <v>0</v>
      </c>
      <c r="F18" s="62">
        <f>C18+D18</f>
        <v>50</v>
      </c>
      <c r="G18" s="34">
        <f t="shared" si="3"/>
        <v>50</v>
      </c>
      <c r="I18" s="3"/>
      <c r="J18" s="3"/>
    </row>
    <row r="19" spans="1:10" s="1" customFormat="1" ht="24.75" x14ac:dyDescent="0.25">
      <c r="A19" s="48" t="s">
        <v>512</v>
      </c>
      <c r="B19" s="31" t="s">
        <v>383</v>
      </c>
      <c r="C19" s="33">
        <v>95</v>
      </c>
      <c r="D19" s="33"/>
      <c r="E19" s="33"/>
      <c r="F19" s="62">
        <f>C19+D19</f>
        <v>95</v>
      </c>
      <c r="G19" s="34">
        <f t="shared" si="3"/>
        <v>95</v>
      </c>
      <c r="I19" s="3"/>
      <c r="J19" s="3"/>
    </row>
    <row r="20" spans="1:10" s="1" customFormat="1" x14ac:dyDescent="0.25">
      <c r="A20" s="48" t="s">
        <v>516</v>
      </c>
      <c r="B20" s="31" t="s">
        <v>517</v>
      </c>
      <c r="C20" s="33">
        <v>80</v>
      </c>
      <c r="D20" s="33"/>
      <c r="E20" s="33"/>
      <c r="F20" s="62">
        <f>C20+D20</f>
        <v>80</v>
      </c>
      <c r="G20" s="34"/>
      <c r="I20" s="3"/>
      <c r="J20" s="3"/>
    </row>
    <row r="21" spans="1:10" s="2" customFormat="1" ht="24.75" x14ac:dyDescent="0.25">
      <c r="A21" s="30" t="s">
        <v>188</v>
      </c>
      <c r="B21" s="31" t="s">
        <v>190</v>
      </c>
      <c r="C21" s="33">
        <v>47</v>
      </c>
      <c r="D21" s="33"/>
      <c r="E21" s="33"/>
      <c r="F21" s="62">
        <f t="shared" ref="F21:F22" si="5">C21+D21</f>
        <v>47</v>
      </c>
      <c r="G21" s="34">
        <f t="shared" si="3"/>
        <v>47</v>
      </c>
      <c r="I21" s="65"/>
      <c r="J21" s="64"/>
    </row>
    <row r="22" spans="1:10" s="2" customFormat="1" ht="24.75" x14ac:dyDescent="0.25">
      <c r="A22" s="30" t="s">
        <v>189</v>
      </c>
      <c r="B22" s="31" t="s">
        <v>518</v>
      </c>
      <c r="C22" s="33">
        <v>43</v>
      </c>
      <c r="D22" s="33"/>
      <c r="E22" s="33"/>
      <c r="F22" s="62">
        <f t="shared" si="5"/>
        <v>43</v>
      </c>
      <c r="G22" s="34">
        <f t="shared" si="3"/>
        <v>43</v>
      </c>
      <c r="I22" s="65"/>
      <c r="J22" s="64"/>
    </row>
    <row r="23" spans="1:10" s="1" customFormat="1" x14ac:dyDescent="0.25">
      <c r="A23" s="30" t="s">
        <v>191</v>
      </c>
      <c r="B23" s="31" t="s">
        <v>194</v>
      </c>
      <c r="C23" s="33">
        <v>43</v>
      </c>
      <c r="D23" s="33">
        <v>0.59</v>
      </c>
      <c r="E23" s="33">
        <v>0.08</v>
      </c>
      <c r="F23" s="62">
        <f>C23+D23</f>
        <v>43.59</v>
      </c>
      <c r="G23" s="34">
        <f t="shared" si="3"/>
        <v>43.59</v>
      </c>
      <c r="I23" s="4"/>
      <c r="J23" s="3"/>
    </row>
    <row r="24" spans="1:10" s="1" customFormat="1" ht="24.75" x14ac:dyDescent="0.25">
      <c r="A24" s="30" t="s">
        <v>192</v>
      </c>
      <c r="B24" s="31" t="s">
        <v>195</v>
      </c>
      <c r="C24" s="33">
        <v>24</v>
      </c>
      <c r="D24" s="33">
        <v>0.59</v>
      </c>
      <c r="E24" s="33">
        <v>0.09</v>
      </c>
      <c r="F24" s="62">
        <f t="shared" ref="F24:F26" si="6">C24+D24</f>
        <v>24.59</v>
      </c>
      <c r="G24" s="34">
        <f t="shared" si="3"/>
        <v>24.59</v>
      </c>
      <c r="I24" s="4"/>
      <c r="J24" s="3"/>
    </row>
    <row r="25" spans="1:10" s="1" customFormat="1" x14ac:dyDescent="0.25">
      <c r="A25" s="30" t="s">
        <v>193</v>
      </c>
      <c r="B25" s="31" t="s">
        <v>196</v>
      </c>
      <c r="C25" s="33">
        <v>28</v>
      </c>
      <c r="D25" s="33">
        <v>0.59</v>
      </c>
      <c r="E25" s="33">
        <v>0.09</v>
      </c>
      <c r="F25" s="62">
        <f t="shared" si="6"/>
        <v>28.59</v>
      </c>
      <c r="G25" s="34">
        <f t="shared" si="3"/>
        <v>28.59</v>
      </c>
      <c r="I25" s="4"/>
      <c r="J25" s="3"/>
    </row>
    <row r="26" spans="1:10" x14ac:dyDescent="0.25">
      <c r="A26" s="95" t="s">
        <v>514</v>
      </c>
      <c r="B26" s="101" t="s">
        <v>515</v>
      </c>
      <c r="C26" s="101">
        <v>110</v>
      </c>
      <c r="D26" s="101"/>
      <c r="E26" s="101"/>
      <c r="F26" s="62">
        <f t="shared" si="6"/>
        <v>110</v>
      </c>
      <c r="G26" s="19"/>
    </row>
    <row r="27" spans="1:10" x14ac:dyDescent="0.25">
      <c r="A27" s="96" t="s">
        <v>519</v>
      </c>
      <c r="B27" s="97" t="s">
        <v>520</v>
      </c>
      <c r="C27" s="101"/>
      <c r="D27" s="101"/>
      <c r="E27" s="101"/>
      <c r="F27" s="62"/>
      <c r="G27" s="19"/>
    </row>
    <row r="28" spans="1:10" x14ac:dyDescent="0.25">
      <c r="A28" s="100" t="s">
        <v>521</v>
      </c>
      <c r="B28" s="99" t="s">
        <v>540</v>
      </c>
      <c r="C28" s="101"/>
      <c r="D28" s="101"/>
      <c r="E28" s="101"/>
      <c r="F28" s="62"/>
      <c r="G28" s="19"/>
    </row>
    <row r="29" spans="1:10" ht="24" x14ac:dyDescent="0.25">
      <c r="A29" s="30" t="s">
        <v>548</v>
      </c>
      <c r="B29" s="61" t="s">
        <v>542</v>
      </c>
      <c r="C29" s="102">
        <f>общий!C163</f>
        <v>55</v>
      </c>
      <c r="D29" s="101"/>
      <c r="E29" s="101"/>
      <c r="F29" s="103">
        <f>C29+D29</f>
        <v>55</v>
      </c>
      <c r="G29" s="19"/>
    </row>
    <row r="30" spans="1:10" ht="24" x14ac:dyDescent="0.25">
      <c r="A30" s="30" t="s">
        <v>549</v>
      </c>
      <c r="B30" s="61" t="s">
        <v>543</v>
      </c>
      <c r="C30" s="102">
        <f>общий!C164</f>
        <v>55</v>
      </c>
      <c r="D30" s="101"/>
      <c r="E30" s="101"/>
      <c r="F30" s="103">
        <f t="shared" ref="F30:F46" si="7">C30+D30</f>
        <v>55</v>
      </c>
      <c r="G30" s="19"/>
    </row>
    <row r="31" spans="1:10" ht="24" x14ac:dyDescent="0.25">
      <c r="A31" s="44" t="s">
        <v>550</v>
      </c>
      <c r="B31" s="61" t="s">
        <v>544</v>
      </c>
      <c r="C31" s="102">
        <f>общий!C165</f>
        <v>65</v>
      </c>
      <c r="D31" s="101"/>
      <c r="E31" s="101"/>
      <c r="F31" s="103">
        <f t="shared" si="7"/>
        <v>65</v>
      </c>
      <c r="G31" s="19"/>
    </row>
    <row r="32" spans="1:10" ht="24" x14ac:dyDescent="0.25">
      <c r="A32" s="44" t="s">
        <v>551</v>
      </c>
      <c r="B32" s="61" t="s">
        <v>545</v>
      </c>
      <c r="C32" s="102">
        <f>общий!C166</f>
        <v>65</v>
      </c>
      <c r="D32" s="101"/>
      <c r="E32" s="101"/>
      <c r="F32" s="103">
        <f t="shared" si="7"/>
        <v>65</v>
      </c>
      <c r="G32" s="19"/>
    </row>
    <row r="33" spans="1:10" x14ac:dyDescent="0.25">
      <c r="A33" s="98" t="s">
        <v>522</v>
      </c>
      <c r="B33" s="99" t="s">
        <v>541</v>
      </c>
      <c r="C33" s="102">
        <f>общий!C167</f>
        <v>0</v>
      </c>
      <c r="D33" s="101"/>
      <c r="E33" s="101"/>
      <c r="F33" s="103">
        <f t="shared" si="7"/>
        <v>0</v>
      </c>
      <c r="G33" s="19"/>
    </row>
    <row r="34" spans="1:10" x14ac:dyDescent="0.25">
      <c r="A34" s="44" t="s">
        <v>552</v>
      </c>
      <c r="B34" s="61" t="s">
        <v>546</v>
      </c>
      <c r="C34" s="102">
        <f>общий!C168</f>
        <v>55</v>
      </c>
      <c r="D34" s="101"/>
      <c r="E34" s="101"/>
      <c r="F34" s="103">
        <f t="shared" si="7"/>
        <v>55</v>
      </c>
      <c r="G34" s="19"/>
    </row>
    <row r="35" spans="1:10" ht="24" x14ac:dyDescent="0.25">
      <c r="A35" s="44" t="s">
        <v>553</v>
      </c>
      <c r="B35" s="61" t="s">
        <v>547</v>
      </c>
      <c r="C35" s="102">
        <f>общий!C169</f>
        <v>65</v>
      </c>
      <c r="D35" s="104"/>
      <c r="E35" s="104"/>
      <c r="F35" s="103">
        <f t="shared" si="7"/>
        <v>65</v>
      </c>
    </row>
    <row r="36" spans="1:10" x14ac:dyDescent="0.25">
      <c r="A36" s="44" t="s">
        <v>554</v>
      </c>
      <c r="B36" s="61" t="s">
        <v>530</v>
      </c>
      <c r="C36" s="102">
        <f>общий!C170</f>
        <v>55</v>
      </c>
      <c r="D36" s="104"/>
      <c r="E36" s="104"/>
      <c r="F36" s="103">
        <f t="shared" si="7"/>
        <v>55</v>
      </c>
    </row>
    <row r="37" spans="1:10" x14ac:dyDescent="0.25">
      <c r="A37" s="44" t="s">
        <v>555</v>
      </c>
      <c r="B37" s="61" t="s">
        <v>531</v>
      </c>
      <c r="C37" s="102">
        <f>общий!C171</f>
        <v>65</v>
      </c>
      <c r="D37" s="104"/>
      <c r="E37" s="104"/>
      <c r="F37" s="103">
        <f t="shared" si="7"/>
        <v>65</v>
      </c>
    </row>
    <row r="38" spans="1:10" x14ac:dyDescent="0.25">
      <c r="A38" s="44" t="s">
        <v>523</v>
      </c>
      <c r="B38" s="61" t="s">
        <v>532</v>
      </c>
      <c r="C38" s="102">
        <f>общий!C172</f>
        <v>55</v>
      </c>
      <c r="D38" s="104"/>
      <c r="E38" s="104"/>
      <c r="F38" s="103">
        <f t="shared" si="7"/>
        <v>55</v>
      </c>
    </row>
    <row r="39" spans="1:10" x14ac:dyDescent="0.25">
      <c r="A39" s="44" t="s">
        <v>556</v>
      </c>
      <c r="B39" s="61" t="s">
        <v>533</v>
      </c>
      <c r="C39" s="102">
        <f>общий!C173</f>
        <v>55</v>
      </c>
      <c r="D39" s="104"/>
      <c r="E39" s="104"/>
      <c r="F39" s="103">
        <f t="shared" si="7"/>
        <v>55</v>
      </c>
    </row>
    <row r="40" spans="1:10" s="119" customFormat="1" x14ac:dyDescent="0.25">
      <c r="A40" s="44"/>
      <c r="B40" s="61"/>
      <c r="C40" s="102"/>
      <c r="D40" s="104"/>
      <c r="E40" s="104"/>
      <c r="F40" s="103"/>
      <c r="I40" s="20"/>
      <c r="J40" s="20"/>
    </row>
    <row r="41" spans="1:10" x14ac:dyDescent="0.25">
      <c r="A41" s="44" t="s">
        <v>524</v>
      </c>
      <c r="B41" s="61" t="s">
        <v>534</v>
      </c>
      <c r="C41" s="102">
        <f>общий!C174</f>
        <v>55</v>
      </c>
      <c r="D41" s="104"/>
      <c r="E41" s="104"/>
      <c r="F41" s="103">
        <f t="shared" si="7"/>
        <v>55</v>
      </c>
    </row>
    <row r="42" spans="1:10" x14ac:dyDescent="0.25">
      <c r="A42" s="44" t="s">
        <v>525</v>
      </c>
      <c r="B42" s="61" t="s">
        <v>535</v>
      </c>
      <c r="C42" s="102">
        <f>общий!C175</f>
        <v>55</v>
      </c>
      <c r="D42" s="104"/>
      <c r="E42" s="104"/>
      <c r="F42" s="103">
        <f t="shared" si="7"/>
        <v>55</v>
      </c>
    </row>
    <row r="43" spans="1:10" x14ac:dyDescent="0.25">
      <c r="A43" s="44" t="s">
        <v>526</v>
      </c>
      <c r="B43" s="61" t="s">
        <v>536</v>
      </c>
      <c r="C43" s="102">
        <f>общий!C176</f>
        <v>55</v>
      </c>
      <c r="D43" s="104"/>
      <c r="E43" s="104"/>
      <c r="F43" s="103">
        <f t="shared" si="7"/>
        <v>55</v>
      </c>
    </row>
    <row r="44" spans="1:10" x14ac:dyDescent="0.25">
      <c r="A44" s="44" t="s">
        <v>527</v>
      </c>
      <c r="B44" s="61" t="s">
        <v>537</v>
      </c>
      <c r="C44" s="102">
        <f>общий!C177</f>
        <v>55</v>
      </c>
      <c r="D44" s="104"/>
      <c r="E44" s="104"/>
      <c r="F44" s="103">
        <f>C44+D44</f>
        <v>55</v>
      </c>
    </row>
    <row r="45" spans="1:10" ht="36" x14ac:dyDescent="0.25">
      <c r="A45" s="44" t="s">
        <v>528</v>
      </c>
      <c r="B45" s="61" t="s">
        <v>538</v>
      </c>
      <c r="C45" s="102">
        <f>общий!C178</f>
        <v>55</v>
      </c>
      <c r="D45" s="104"/>
      <c r="E45" s="104"/>
      <c r="F45" s="103">
        <f t="shared" si="7"/>
        <v>55</v>
      </c>
    </row>
    <row r="46" spans="1:10" x14ac:dyDescent="0.25">
      <c r="A46" s="44" t="s">
        <v>529</v>
      </c>
      <c r="B46" s="61" t="s">
        <v>539</v>
      </c>
      <c r="C46" s="102">
        <f>общий!C179</f>
        <v>55</v>
      </c>
      <c r="D46" s="104"/>
      <c r="E46" s="104"/>
      <c r="F46" s="103">
        <f t="shared" si="7"/>
        <v>55</v>
      </c>
    </row>
    <row r="47" spans="1:10" s="119" customFormat="1" x14ac:dyDescent="0.25">
      <c r="A47" s="137" t="s">
        <v>724</v>
      </c>
      <c r="B47" s="99" t="s">
        <v>723</v>
      </c>
      <c r="C47" s="138"/>
      <c r="D47" s="139"/>
      <c r="E47" s="139"/>
      <c r="F47" s="140"/>
      <c r="I47" s="20"/>
      <c r="J47" s="20"/>
    </row>
    <row r="48" spans="1:10" s="119" customFormat="1" x14ac:dyDescent="0.25">
      <c r="A48" s="44" t="str">
        <f>общий!A181</f>
        <v>4.13.1.</v>
      </c>
      <c r="B48" s="61" t="str">
        <f>общий!B181</f>
        <v>Шейно-грудной отдел</v>
      </c>
      <c r="C48" s="138">
        <f>общий!C181</f>
        <v>50</v>
      </c>
      <c r="D48" s="138">
        <f>общий!D181</f>
        <v>3.42</v>
      </c>
      <c r="E48" s="138">
        <f>общий!E181</f>
        <v>0.2</v>
      </c>
      <c r="F48" s="140">
        <f>C48+D48</f>
        <v>53.42</v>
      </c>
      <c r="I48" s="20"/>
      <c r="J48" s="20"/>
    </row>
    <row r="49" spans="1:10" s="119" customFormat="1" x14ac:dyDescent="0.25">
      <c r="A49" s="44" t="str">
        <f>общий!A182</f>
        <v>4.13.2.</v>
      </c>
      <c r="B49" s="61" t="str">
        <f>общий!B182</f>
        <v>Грудной отдел</v>
      </c>
      <c r="C49" s="138">
        <f>общий!C182</f>
        <v>50</v>
      </c>
      <c r="D49" s="138">
        <f>общий!D182</f>
        <v>3.42</v>
      </c>
      <c r="E49" s="138">
        <f>общий!E182</f>
        <v>0.2</v>
      </c>
      <c r="F49" s="140">
        <f t="shared" ref="F49:F53" si="8">C49+D49</f>
        <v>53.42</v>
      </c>
      <c r="I49" s="20"/>
      <c r="J49" s="20"/>
    </row>
    <row r="50" spans="1:10" s="119" customFormat="1" x14ac:dyDescent="0.25">
      <c r="A50" s="44" t="str">
        <f>общий!A183</f>
        <v>4.13.3.</v>
      </c>
      <c r="B50" s="61" t="str">
        <f>общий!B183</f>
        <v>Поясничный отдел</v>
      </c>
      <c r="C50" s="138">
        <f>общий!C183</f>
        <v>50</v>
      </c>
      <c r="D50" s="138">
        <f>общий!D183</f>
        <v>3.42</v>
      </c>
      <c r="E50" s="138">
        <f>общий!E183</f>
        <v>0.2</v>
      </c>
      <c r="F50" s="140">
        <f t="shared" si="8"/>
        <v>53.42</v>
      </c>
      <c r="I50" s="20"/>
      <c r="J50" s="20"/>
    </row>
    <row r="51" spans="1:10" s="148" customFormat="1" x14ac:dyDescent="0.25">
      <c r="A51" s="44" t="str">
        <f>общий!A184</f>
        <v>4.13.4.</v>
      </c>
      <c r="B51" s="61" t="str">
        <f>общий!B184</f>
        <v>Суставов (1 сустав)</v>
      </c>
      <c r="C51" s="138">
        <f>общий!C184</f>
        <v>30</v>
      </c>
      <c r="D51" s="138">
        <f>общий!D184</f>
        <v>3.42</v>
      </c>
      <c r="E51" s="138">
        <f>общий!E184</f>
        <v>0.2</v>
      </c>
      <c r="F51" s="140">
        <f t="shared" si="8"/>
        <v>33.42</v>
      </c>
      <c r="I51" s="20"/>
      <c r="J51" s="20"/>
    </row>
    <row r="52" spans="1:10" s="148" customFormat="1" x14ac:dyDescent="0.25">
      <c r="A52" s="44" t="str">
        <f>общий!A185</f>
        <v>4.13.5.</v>
      </c>
      <c r="B52" s="61" t="str">
        <f>общий!B185</f>
        <v>Суставов (2 сустава)</v>
      </c>
      <c r="C52" s="138">
        <f>общий!C185</f>
        <v>55</v>
      </c>
      <c r="D52" s="138">
        <f>общий!D185</f>
        <v>3.42</v>
      </c>
      <c r="E52" s="138">
        <f>общий!E185</f>
        <v>0.2</v>
      </c>
      <c r="F52" s="140">
        <f t="shared" si="8"/>
        <v>58.42</v>
      </c>
      <c r="I52" s="20"/>
      <c r="J52" s="20"/>
    </row>
    <row r="53" spans="1:10" s="148" customFormat="1" x14ac:dyDescent="0.25">
      <c r="A53" s="44" t="str">
        <f>общий!A186</f>
        <v>4.13.6.</v>
      </c>
      <c r="B53" s="61" t="str">
        <f>общий!B186</f>
        <v>Отдела позвоночника+1 сустав</v>
      </c>
      <c r="C53" s="138">
        <f>общий!C186</f>
        <v>75</v>
      </c>
      <c r="D53" s="138">
        <f>общий!D186</f>
        <v>3.42</v>
      </c>
      <c r="E53" s="138">
        <f>общий!E186</f>
        <v>0.2</v>
      </c>
      <c r="F53" s="140">
        <f t="shared" si="8"/>
        <v>78.42</v>
      </c>
      <c r="I53" s="20"/>
      <c r="J53" s="20"/>
    </row>
  </sheetData>
  <mergeCells count="8">
    <mergeCell ref="A1:G1"/>
    <mergeCell ref="A2:F2"/>
    <mergeCell ref="G3:G4"/>
    <mergeCell ref="A3:A4"/>
    <mergeCell ref="B3:B4"/>
    <mergeCell ref="C3:C4"/>
    <mergeCell ref="D3:E3"/>
    <mergeCell ref="F3:F4"/>
  </mergeCells>
  <pageMargins left="0.11811023622047245" right="0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view="pageBreakPreview" topLeftCell="A14" zoomScaleNormal="100" zoomScaleSheetLayoutView="100" workbookViewId="0">
      <selection activeCell="A23" sqref="A23:XFD25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11.42578125" style="92" customWidth="1"/>
    <col min="6" max="6" width="16.4257812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1" spans="1:10" x14ac:dyDescent="0.25">
      <c r="A1" s="160" t="s">
        <v>505</v>
      </c>
      <c r="B1" s="160"/>
      <c r="C1" s="160"/>
      <c r="D1" s="160"/>
      <c r="E1" s="160"/>
      <c r="F1" s="160"/>
      <c r="G1" s="160"/>
    </row>
    <row r="2" spans="1:10" ht="31.5" customHeight="1" x14ac:dyDescent="0.25">
      <c r="A2" s="164" t="s">
        <v>563</v>
      </c>
      <c r="B2" s="164"/>
      <c r="C2" s="164"/>
      <c r="D2" s="164"/>
      <c r="E2" s="164"/>
      <c r="F2" s="164"/>
    </row>
    <row r="4" spans="1:10" ht="68.25" customHeight="1" x14ac:dyDescent="0.25">
      <c r="A4" s="155" t="s">
        <v>0</v>
      </c>
      <c r="B4" s="155" t="s">
        <v>1</v>
      </c>
      <c r="C4" s="155" t="s">
        <v>124</v>
      </c>
      <c r="D4" s="157" t="s">
        <v>2</v>
      </c>
      <c r="E4" s="158"/>
      <c r="F4" s="155" t="s">
        <v>127</v>
      </c>
      <c r="G4" s="151" t="s">
        <v>128</v>
      </c>
    </row>
    <row r="5" spans="1:10" ht="51.75" customHeight="1" x14ac:dyDescent="0.25">
      <c r="A5" s="156"/>
      <c r="B5" s="156"/>
      <c r="C5" s="156"/>
      <c r="D5" s="22" t="s">
        <v>125</v>
      </c>
      <c r="E5" s="23" t="s">
        <v>126</v>
      </c>
      <c r="F5" s="159"/>
      <c r="G5" s="152"/>
      <c r="I5" s="70" t="s">
        <v>484</v>
      </c>
      <c r="J5" s="20" t="s">
        <v>483</v>
      </c>
    </row>
    <row r="6" spans="1:10" s="2" customFormat="1" hidden="1" x14ac:dyDescent="0.25">
      <c r="A6" s="45" t="s">
        <v>6</v>
      </c>
      <c r="B6" s="46" t="s">
        <v>38</v>
      </c>
      <c r="C6" s="28"/>
      <c r="D6" s="28"/>
      <c r="E6" s="31">
        <f t="shared" ref="E6:E7" si="0">D6*20/120</f>
        <v>0</v>
      </c>
      <c r="F6" s="84"/>
      <c r="G6" s="34">
        <f t="shared" ref="G6:G7" si="1">F6</f>
        <v>0</v>
      </c>
      <c r="I6" s="64"/>
      <c r="J6" s="64"/>
    </row>
    <row r="7" spans="1:10" s="2" customFormat="1" ht="24.75" hidden="1" x14ac:dyDescent="0.25">
      <c r="A7" s="35" t="s">
        <v>39</v>
      </c>
      <c r="B7" s="28" t="s">
        <v>40</v>
      </c>
      <c r="C7" s="28"/>
      <c r="D7" s="28"/>
      <c r="E7" s="31">
        <f t="shared" si="0"/>
        <v>0</v>
      </c>
      <c r="F7" s="84"/>
      <c r="G7" s="34">
        <f t="shared" si="1"/>
        <v>0</v>
      </c>
      <c r="I7" s="64"/>
      <c r="J7" s="64"/>
    </row>
    <row r="8" spans="1:10" s="1" customFormat="1" x14ac:dyDescent="0.25">
      <c r="A8" s="37" t="s">
        <v>86</v>
      </c>
      <c r="B8" s="38" t="s">
        <v>18</v>
      </c>
      <c r="C8" s="33"/>
      <c r="D8" s="33"/>
      <c r="E8" s="33"/>
      <c r="F8" s="62"/>
      <c r="G8" s="34"/>
      <c r="I8" s="4"/>
      <c r="J8" s="3"/>
    </row>
    <row r="9" spans="1:10" s="1" customFormat="1" x14ac:dyDescent="0.25">
      <c r="A9" s="37" t="s">
        <v>87</v>
      </c>
      <c r="B9" s="38" t="s">
        <v>8</v>
      </c>
      <c r="C9" s="33"/>
      <c r="D9" s="33"/>
      <c r="E9" s="33"/>
      <c r="F9" s="62"/>
      <c r="G9" s="34"/>
      <c r="I9" s="4"/>
      <c r="J9" s="3"/>
    </row>
    <row r="10" spans="1:10" s="1" customFormat="1" hidden="1" x14ac:dyDescent="0.25">
      <c r="A10" s="30" t="s">
        <v>314</v>
      </c>
      <c r="B10" s="31" t="s">
        <v>242</v>
      </c>
      <c r="C10" s="33">
        <v>40</v>
      </c>
      <c r="D10" s="33"/>
      <c r="E10" s="33"/>
      <c r="F10" s="62">
        <f>C10+D10</f>
        <v>40</v>
      </c>
      <c r="G10" s="34">
        <f t="shared" ref="G10:G22" si="2">F10</f>
        <v>40</v>
      </c>
      <c r="I10" s="4"/>
      <c r="J10" s="3"/>
    </row>
    <row r="11" spans="1:10" s="1" customFormat="1" x14ac:dyDescent="0.25">
      <c r="A11" s="30" t="s">
        <v>315</v>
      </c>
      <c r="B11" s="31" t="s">
        <v>384</v>
      </c>
      <c r="C11" s="33">
        <f>общий!C190</f>
        <v>52</v>
      </c>
      <c r="D11" s="33"/>
      <c r="E11" s="33"/>
      <c r="F11" s="62">
        <f t="shared" ref="F11:F13" si="3">C11+D11</f>
        <v>52</v>
      </c>
      <c r="G11" s="34">
        <f t="shared" si="2"/>
        <v>52</v>
      </c>
      <c r="I11" s="4"/>
      <c r="J11" s="3"/>
    </row>
    <row r="12" spans="1:10" s="1" customFormat="1" x14ac:dyDescent="0.25">
      <c r="A12" s="30" t="s">
        <v>316</v>
      </c>
      <c r="B12" s="31" t="s">
        <v>243</v>
      </c>
      <c r="C12" s="33">
        <f>общий!C191</f>
        <v>57</v>
      </c>
      <c r="D12" s="33"/>
      <c r="E12" s="33"/>
      <c r="F12" s="62">
        <f t="shared" si="3"/>
        <v>57</v>
      </c>
      <c r="G12" s="34">
        <f t="shared" si="2"/>
        <v>57</v>
      </c>
      <c r="I12" s="4"/>
      <c r="J12" s="3"/>
    </row>
    <row r="13" spans="1:10" s="1" customFormat="1" ht="30.2" hidden="1" customHeight="1" x14ac:dyDescent="0.25">
      <c r="A13" s="30" t="s">
        <v>317</v>
      </c>
      <c r="B13" s="31" t="s">
        <v>244</v>
      </c>
      <c r="C13" s="33">
        <v>60</v>
      </c>
      <c r="D13" s="33"/>
      <c r="E13" s="33"/>
      <c r="F13" s="62">
        <f t="shared" si="3"/>
        <v>60</v>
      </c>
      <c r="G13" s="34">
        <f t="shared" si="2"/>
        <v>60</v>
      </c>
      <c r="I13" s="4"/>
      <c r="J13" s="3"/>
    </row>
    <row r="14" spans="1:10" s="3" customFormat="1" x14ac:dyDescent="0.25">
      <c r="A14" s="37" t="s">
        <v>88</v>
      </c>
      <c r="B14" s="38" t="s">
        <v>9</v>
      </c>
      <c r="C14" s="52"/>
      <c r="D14" s="52"/>
      <c r="E14" s="52"/>
      <c r="F14" s="89"/>
      <c r="G14" s="34"/>
      <c r="I14" s="4"/>
    </row>
    <row r="15" spans="1:10" s="1" customFormat="1" hidden="1" x14ac:dyDescent="0.25">
      <c r="A15" s="44" t="s">
        <v>238</v>
      </c>
      <c r="B15" s="31" t="s">
        <v>245</v>
      </c>
      <c r="C15" s="33">
        <v>30</v>
      </c>
      <c r="D15" s="33"/>
      <c r="E15" s="33"/>
      <c r="F15" s="62">
        <v>30</v>
      </c>
      <c r="G15" s="34">
        <f t="shared" si="2"/>
        <v>30</v>
      </c>
      <c r="I15" s="4"/>
      <c r="J15" s="3"/>
    </row>
    <row r="16" spans="1:10" s="1" customFormat="1" x14ac:dyDescent="0.25">
      <c r="A16" s="30" t="s">
        <v>239</v>
      </c>
      <c r="B16" s="31" t="s">
        <v>246</v>
      </c>
      <c r="C16" s="33">
        <f>общий!C195</f>
        <v>42</v>
      </c>
      <c r="D16" s="33"/>
      <c r="E16" s="33"/>
      <c r="F16" s="62">
        <v>40</v>
      </c>
      <c r="G16" s="34">
        <f t="shared" si="2"/>
        <v>40</v>
      </c>
      <c r="I16" s="4"/>
      <c r="J16" s="3"/>
    </row>
    <row r="17" spans="1:10" s="1" customFormat="1" x14ac:dyDescent="0.25">
      <c r="A17" s="30" t="s">
        <v>240</v>
      </c>
      <c r="B17" s="31" t="s">
        <v>247</v>
      </c>
      <c r="C17" s="33">
        <f>общий!C196</f>
        <v>52</v>
      </c>
      <c r="D17" s="33"/>
      <c r="E17" s="33"/>
      <c r="F17" s="62">
        <v>50</v>
      </c>
      <c r="G17" s="34">
        <f t="shared" si="2"/>
        <v>50</v>
      </c>
      <c r="I17" s="4"/>
      <c r="J17" s="3"/>
    </row>
    <row r="18" spans="1:10" s="1" customFormat="1" ht="24.75" hidden="1" x14ac:dyDescent="0.25">
      <c r="A18" s="30" t="s">
        <v>241</v>
      </c>
      <c r="B18" s="31" t="s">
        <v>248</v>
      </c>
      <c r="C18" s="33">
        <v>55</v>
      </c>
      <c r="D18" s="33"/>
      <c r="E18" s="33"/>
      <c r="F18" s="62">
        <v>50</v>
      </c>
      <c r="G18" s="34">
        <f t="shared" si="2"/>
        <v>50</v>
      </c>
      <c r="I18" s="4"/>
      <c r="J18" s="3"/>
    </row>
    <row r="19" spans="1:10" s="1" customFormat="1" x14ac:dyDescent="0.25">
      <c r="A19" s="30" t="s">
        <v>558</v>
      </c>
      <c r="B19" s="31" t="s">
        <v>559</v>
      </c>
      <c r="C19" s="33">
        <f>общий!C198</f>
        <v>88</v>
      </c>
      <c r="D19" s="33"/>
      <c r="E19" s="33"/>
      <c r="F19" s="62">
        <v>50</v>
      </c>
      <c r="G19" s="34"/>
      <c r="I19" s="4"/>
      <c r="J19" s="3"/>
    </row>
    <row r="20" spans="1:10" s="1" customFormat="1" x14ac:dyDescent="0.25">
      <c r="A20" s="30" t="s">
        <v>560</v>
      </c>
      <c r="B20" s="31" t="s">
        <v>561</v>
      </c>
      <c r="C20" s="33">
        <f>общий!C199</f>
        <v>80</v>
      </c>
      <c r="D20" s="33"/>
      <c r="E20" s="33"/>
      <c r="F20" s="62">
        <v>50</v>
      </c>
      <c r="G20" s="34"/>
      <c r="I20" s="4"/>
      <c r="J20" s="3"/>
    </row>
    <row r="21" spans="1:10" s="5" customFormat="1" ht="24.75" x14ac:dyDescent="0.25">
      <c r="A21" s="39" t="s">
        <v>89</v>
      </c>
      <c r="B21" s="40" t="s">
        <v>356</v>
      </c>
      <c r="C21" s="41">
        <f>общий!C200</f>
        <v>26.58</v>
      </c>
      <c r="D21" s="41">
        <f>общий!D200</f>
        <v>1.08</v>
      </c>
      <c r="E21" s="41">
        <f>общий!E200</f>
        <v>0.18000000000000002</v>
      </c>
      <c r="F21" s="62">
        <f t="shared" ref="F21:F22" si="4">C21+D21</f>
        <v>27.659999999999997</v>
      </c>
      <c r="G21" s="34">
        <f t="shared" si="2"/>
        <v>27.659999999999997</v>
      </c>
      <c r="I21" s="4"/>
      <c r="J21" s="69"/>
    </row>
    <row r="22" spans="1:10" s="5" customFormat="1" ht="48" x14ac:dyDescent="0.25">
      <c r="A22" s="39" t="s">
        <v>357</v>
      </c>
      <c r="B22" s="58" t="s">
        <v>358</v>
      </c>
      <c r="C22" s="41">
        <f>общий!C201</f>
        <v>63.26</v>
      </c>
      <c r="D22" s="41">
        <f>общий!D201</f>
        <v>0.31</v>
      </c>
      <c r="E22" s="41">
        <f>общий!E201</f>
        <v>5.1666666666666666E-2</v>
      </c>
      <c r="F22" s="62">
        <f t="shared" si="4"/>
        <v>63.57</v>
      </c>
      <c r="G22" s="34">
        <f t="shared" si="2"/>
        <v>63.57</v>
      </c>
      <c r="I22" s="4"/>
      <c r="J22" s="69"/>
    </row>
    <row r="23" spans="1:10" x14ac:dyDescent="0.25">
      <c r="B23" s="19"/>
      <c r="C23" s="19"/>
      <c r="D23" s="19"/>
      <c r="E23" s="19"/>
      <c r="F23" s="86"/>
      <c r="G23" s="19"/>
    </row>
    <row r="24" spans="1:10" x14ac:dyDescent="0.25">
      <c r="B24" s="19"/>
      <c r="C24" s="19"/>
      <c r="D24" s="19"/>
      <c r="E24" s="19"/>
      <c r="F24" s="86"/>
      <c r="G24" s="19"/>
    </row>
    <row r="25" spans="1:10" x14ac:dyDescent="0.25">
      <c r="B25" s="19"/>
      <c r="C25" s="19"/>
      <c r="D25" s="19"/>
      <c r="E25" s="19"/>
      <c r="F25" s="86"/>
      <c r="G25" s="19"/>
    </row>
    <row r="26" spans="1:10" x14ac:dyDescent="0.25">
      <c r="B26" s="19"/>
      <c r="C26" s="19"/>
      <c r="D26" s="19"/>
      <c r="E26" s="19"/>
      <c r="F26" s="86"/>
      <c r="G26" s="19"/>
    </row>
    <row r="27" spans="1:10" x14ac:dyDescent="0.25">
      <c r="B27" s="19"/>
      <c r="C27" s="19"/>
      <c r="D27" s="19"/>
      <c r="E27" s="19"/>
      <c r="F27" s="86"/>
      <c r="G27" s="19"/>
    </row>
    <row r="28" spans="1:10" x14ac:dyDescent="0.25">
      <c r="B28" s="19"/>
      <c r="C28" s="19"/>
      <c r="D28" s="19"/>
      <c r="E28" s="19"/>
      <c r="F28" s="86"/>
      <c r="G28" s="19"/>
    </row>
    <row r="30" spans="1:10" x14ac:dyDescent="0.25">
      <c r="B30" s="20"/>
    </row>
  </sheetData>
  <mergeCells count="8">
    <mergeCell ref="G4:G5"/>
    <mergeCell ref="A1:G1"/>
    <mergeCell ref="A2:F2"/>
    <mergeCell ref="A4:A5"/>
    <mergeCell ref="B4:B5"/>
    <mergeCell ref="C4:C5"/>
    <mergeCell ref="D4:E4"/>
    <mergeCell ref="F4:F5"/>
  </mergeCells>
  <pageMargins left="0.11811023622047245" right="0" top="0" bottom="0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view="pageBreakPreview" zoomScaleNormal="100" zoomScaleSheetLayoutView="100" workbookViewId="0">
      <selection activeCell="A12" sqref="A12:XFD15"/>
    </sheetView>
  </sheetViews>
  <sheetFormatPr defaultRowHeight="15" x14ac:dyDescent="0.25"/>
  <cols>
    <col min="1" max="1" width="8.85546875" style="147" customWidth="1"/>
    <col min="2" max="2" width="46" style="147" customWidth="1"/>
    <col min="3" max="3" width="8.140625" style="147" customWidth="1"/>
    <col min="4" max="4" width="8.5703125" style="147" customWidth="1"/>
    <col min="5" max="5" width="10" style="147" customWidth="1"/>
    <col min="6" max="6" width="18.140625" style="82" customWidth="1"/>
    <col min="7" max="7" width="11.28515625" style="147" customWidth="1"/>
    <col min="8" max="8" width="9.140625" style="147"/>
    <col min="9" max="9" width="10" style="20" customWidth="1"/>
    <col min="10" max="10" width="9.140625" style="20"/>
    <col min="11" max="16384" width="9.140625" style="147"/>
  </cols>
  <sheetData>
    <row r="1" spans="1:10" ht="4.7" customHeight="1" x14ac:dyDescent="0.25"/>
    <row r="2" spans="1:10" hidden="1" x14ac:dyDescent="0.25"/>
    <row r="3" spans="1:10" hidden="1" x14ac:dyDescent="0.25"/>
    <row r="4" spans="1:10" x14ac:dyDescent="0.25">
      <c r="A4" s="160" t="s">
        <v>505</v>
      </c>
      <c r="B4" s="160"/>
      <c r="C4" s="160"/>
      <c r="D4" s="160"/>
      <c r="E4" s="160"/>
      <c r="F4" s="160"/>
      <c r="G4" s="160"/>
    </row>
    <row r="5" spans="1:10" ht="15" customHeight="1" x14ac:dyDescent="0.25">
      <c r="A5" s="164" t="s">
        <v>745</v>
      </c>
      <c r="B5" s="164"/>
      <c r="C5" s="164"/>
      <c r="D5" s="164"/>
      <c r="E5" s="164"/>
      <c r="F5" s="164"/>
    </row>
    <row r="6" spans="1:10" ht="15" customHeight="1" x14ac:dyDescent="0.25">
      <c r="B6" s="153" t="s">
        <v>94</v>
      </c>
      <c r="C6" s="154"/>
      <c r="D6" s="154"/>
      <c r="E6" s="154"/>
      <c r="F6" s="154"/>
    </row>
    <row r="7" spans="1:10" ht="68.25" customHeight="1" x14ac:dyDescent="0.25">
      <c r="A7" s="155" t="s">
        <v>0</v>
      </c>
      <c r="B7" s="155" t="s">
        <v>1</v>
      </c>
      <c r="C7" s="155" t="s">
        <v>124</v>
      </c>
      <c r="D7" s="157" t="s">
        <v>2</v>
      </c>
      <c r="E7" s="158"/>
      <c r="F7" s="155" t="s">
        <v>127</v>
      </c>
      <c r="G7" s="151" t="s">
        <v>128</v>
      </c>
    </row>
    <row r="8" spans="1:10" ht="51.75" customHeight="1" x14ac:dyDescent="0.25">
      <c r="A8" s="156"/>
      <c r="B8" s="156"/>
      <c r="C8" s="156"/>
      <c r="D8" s="22" t="s">
        <v>125</v>
      </c>
      <c r="E8" s="23" t="s">
        <v>126</v>
      </c>
      <c r="F8" s="159"/>
      <c r="G8" s="152"/>
      <c r="I8" s="70" t="s">
        <v>484</v>
      </c>
      <c r="J8" s="20" t="s">
        <v>483</v>
      </c>
    </row>
    <row r="9" spans="1:10" s="1" customFormat="1" x14ac:dyDescent="0.25">
      <c r="A9" s="78" t="s">
        <v>90</v>
      </c>
      <c r="B9" s="79" t="s">
        <v>16</v>
      </c>
      <c r="C9" s="93"/>
      <c r="D9" s="93"/>
      <c r="E9" s="93"/>
      <c r="F9" s="94"/>
      <c r="G9" s="34"/>
      <c r="I9" s="4"/>
      <c r="J9" s="3"/>
    </row>
    <row r="10" spans="1:10" s="1" customFormat="1" x14ac:dyDescent="0.25">
      <c r="A10" s="30" t="s">
        <v>91</v>
      </c>
      <c r="B10" s="31" t="s">
        <v>19</v>
      </c>
      <c r="C10" s="41">
        <f>общий!C203</f>
        <v>18.899999999999999</v>
      </c>
      <c r="D10" s="41">
        <f>общий!D203</f>
        <v>3.54</v>
      </c>
      <c r="E10" s="41">
        <f>общий!E203</f>
        <v>0.59</v>
      </c>
      <c r="F10" s="88">
        <f>общий!F203</f>
        <v>22.439999999999998</v>
      </c>
      <c r="G10" s="34">
        <f t="shared" ref="G10" si="0">F10</f>
        <v>22.439999999999998</v>
      </c>
      <c r="I10" s="4"/>
      <c r="J10" s="3"/>
    </row>
    <row r="11" spans="1:10" s="1" customFormat="1" x14ac:dyDescent="0.25">
      <c r="A11" s="30" t="s">
        <v>743</v>
      </c>
      <c r="B11" s="31" t="s">
        <v>744</v>
      </c>
      <c r="C11" s="41">
        <f>общий!C204</f>
        <v>4.47</v>
      </c>
      <c r="D11" s="41">
        <f>общий!D204</f>
        <v>0.03</v>
      </c>
      <c r="E11" s="41">
        <f>общий!E204</f>
        <v>0.01</v>
      </c>
      <c r="F11" s="88">
        <f>общий!F204</f>
        <v>4.5</v>
      </c>
      <c r="G11" s="34"/>
      <c r="I11" s="4"/>
      <c r="J11" s="3"/>
    </row>
    <row r="12" spans="1:10" x14ac:dyDescent="0.25">
      <c r="B12" s="19"/>
      <c r="C12" s="19"/>
      <c r="D12" s="19"/>
      <c r="E12" s="19"/>
      <c r="F12" s="86"/>
      <c r="G12" s="19"/>
    </row>
    <row r="13" spans="1:10" x14ac:dyDescent="0.25">
      <c r="B13" s="19"/>
      <c r="C13" s="19"/>
      <c r="D13" s="19"/>
      <c r="E13" s="19"/>
      <c r="F13" s="86"/>
      <c r="G13" s="19"/>
    </row>
    <row r="14" spans="1:10" x14ac:dyDescent="0.25">
      <c r="B14" s="19"/>
      <c r="C14" s="19"/>
      <c r="D14" s="19"/>
      <c r="E14" s="19"/>
      <c r="F14" s="86"/>
      <c r="G14" s="19"/>
    </row>
    <row r="15" spans="1:10" x14ac:dyDescent="0.25">
      <c r="B15" s="19"/>
      <c r="C15" s="19"/>
      <c r="D15" s="19"/>
      <c r="E15" s="19"/>
      <c r="F15" s="86"/>
      <c r="G15" s="19"/>
    </row>
    <row r="16" spans="1:10" x14ac:dyDescent="0.25">
      <c r="B16" s="19"/>
      <c r="C16" s="19"/>
      <c r="D16" s="19"/>
      <c r="E16" s="19"/>
      <c r="F16" s="86"/>
      <c r="G16" s="19"/>
    </row>
    <row r="17" spans="2:7" x14ac:dyDescent="0.25">
      <c r="B17" s="19"/>
      <c r="C17" s="19"/>
      <c r="D17" s="19"/>
      <c r="E17" s="19"/>
      <c r="F17" s="86"/>
      <c r="G17" s="19"/>
    </row>
    <row r="18" spans="2:7" x14ac:dyDescent="0.25">
      <c r="B18" s="19"/>
      <c r="C18" s="19"/>
      <c r="D18" s="19"/>
      <c r="E18" s="19"/>
      <c r="F18" s="86"/>
      <c r="G18" s="19"/>
    </row>
    <row r="19" spans="2:7" x14ac:dyDescent="0.25">
      <c r="B19" s="19"/>
      <c r="C19" s="19"/>
      <c r="D19" s="19"/>
      <c r="E19" s="19"/>
      <c r="F19" s="86"/>
      <c r="G19" s="19"/>
    </row>
    <row r="20" spans="2:7" x14ac:dyDescent="0.25">
      <c r="B20" s="19"/>
      <c r="C20" s="19"/>
      <c r="D20" s="19"/>
      <c r="E20" s="19"/>
      <c r="F20" s="86"/>
      <c r="G20" s="19"/>
    </row>
    <row r="22" spans="2:7" x14ac:dyDescent="0.25">
      <c r="B22" s="20"/>
    </row>
  </sheetData>
  <mergeCells count="9">
    <mergeCell ref="G7:G8"/>
    <mergeCell ref="A4:G4"/>
    <mergeCell ref="A5:F5"/>
    <mergeCell ref="B6:F6"/>
    <mergeCell ref="A7:A8"/>
    <mergeCell ref="B7:B8"/>
    <mergeCell ref="C7:C8"/>
    <mergeCell ref="D7:E7"/>
    <mergeCell ref="F7:F8"/>
  </mergeCells>
  <pageMargins left="0.11811023622047245" right="0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18"/>
  <sheetViews>
    <sheetView view="pageBreakPreview" zoomScaleNormal="100" zoomScaleSheetLayoutView="100" workbookViewId="0">
      <selection sqref="A1:XFD5"/>
    </sheetView>
  </sheetViews>
  <sheetFormatPr defaultRowHeight="15" x14ac:dyDescent="0.25"/>
  <cols>
    <col min="1" max="1" width="7.42578125" style="92" customWidth="1"/>
    <col min="2" max="2" width="46" style="92" customWidth="1"/>
    <col min="3" max="3" width="8.140625" style="92" customWidth="1"/>
    <col min="4" max="4" width="8.5703125" style="92" customWidth="1"/>
    <col min="5" max="5" width="7.7109375" style="92" customWidth="1"/>
    <col min="6" max="6" width="18.85546875" style="82" customWidth="1"/>
    <col min="7" max="7" width="11.28515625" style="92" customWidth="1"/>
    <col min="8" max="8" width="9.140625" style="92"/>
    <col min="9" max="9" width="10" style="20" customWidth="1"/>
    <col min="10" max="10" width="9.140625" style="20"/>
    <col min="11" max="16384" width="9.140625" style="92"/>
  </cols>
  <sheetData>
    <row r="2" spans="1:10" x14ac:dyDescent="0.25">
      <c r="A2" s="160" t="s">
        <v>505</v>
      </c>
      <c r="B2" s="160"/>
      <c r="C2" s="160"/>
      <c r="D2" s="160"/>
      <c r="E2" s="160"/>
      <c r="F2" s="160"/>
      <c r="G2" s="160"/>
    </row>
    <row r="3" spans="1:10" ht="31.5" customHeight="1" x14ac:dyDescent="0.25">
      <c r="A3" s="164" t="s">
        <v>566</v>
      </c>
      <c r="B3" s="164"/>
      <c r="C3" s="164"/>
      <c r="D3" s="164"/>
      <c r="E3" s="164"/>
      <c r="F3" s="164"/>
    </row>
    <row r="4" spans="1:10" ht="68.25" customHeight="1" x14ac:dyDescent="0.25">
      <c r="A4" s="155" t="s">
        <v>0</v>
      </c>
      <c r="B4" s="155" t="s">
        <v>1</v>
      </c>
      <c r="C4" s="155" t="s">
        <v>124</v>
      </c>
      <c r="D4" s="157" t="s">
        <v>2</v>
      </c>
      <c r="E4" s="158"/>
      <c r="F4" s="155" t="s">
        <v>127</v>
      </c>
      <c r="G4" s="151" t="s">
        <v>128</v>
      </c>
    </row>
    <row r="5" spans="1:10" ht="51.75" customHeight="1" x14ac:dyDescent="0.25">
      <c r="A5" s="156"/>
      <c r="B5" s="156"/>
      <c r="C5" s="156"/>
      <c r="D5" s="22" t="s">
        <v>125</v>
      </c>
      <c r="E5" s="23" t="s">
        <v>126</v>
      </c>
      <c r="F5" s="159"/>
      <c r="G5" s="152"/>
      <c r="I5" s="70" t="s">
        <v>484</v>
      </c>
      <c r="J5" s="20" t="s">
        <v>483</v>
      </c>
    </row>
    <row r="6" spans="1:10" s="1" customFormat="1" x14ac:dyDescent="0.25">
      <c r="A6" s="78" t="s">
        <v>92</v>
      </c>
      <c r="B6" s="79" t="s">
        <v>111</v>
      </c>
      <c r="C6" s="93"/>
      <c r="D6" s="93"/>
      <c r="E6" s="93"/>
      <c r="F6" s="94"/>
      <c r="G6" s="34"/>
      <c r="I6" s="4"/>
      <c r="J6" s="3"/>
    </row>
    <row r="7" spans="1:10" s="3" customFormat="1" x14ac:dyDescent="0.25">
      <c r="A7" s="37" t="s">
        <v>93</v>
      </c>
      <c r="B7" s="38" t="s">
        <v>8</v>
      </c>
      <c r="C7" s="52"/>
      <c r="D7" s="52"/>
      <c r="E7" s="52"/>
      <c r="F7" s="89"/>
      <c r="G7" s="34"/>
      <c r="I7" s="4"/>
    </row>
    <row r="8" spans="1:10" s="1" customFormat="1" ht="30.2" hidden="1" customHeight="1" x14ac:dyDescent="0.25">
      <c r="A8" s="30" t="s">
        <v>359</v>
      </c>
      <c r="B8" s="31" t="s">
        <v>385</v>
      </c>
      <c r="C8" s="33">
        <v>40</v>
      </c>
      <c r="D8" s="33"/>
      <c r="E8" s="33"/>
      <c r="F8" s="62">
        <f>C8+D8</f>
        <v>40</v>
      </c>
      <c r="G8" s="34">
        <f t="shared" ref="G8:G16" si="0">F8</f>
        <v>40</v>
      </c>
      <c r="I8" s="4"/>
      <c r="J8" s="3"/>
    </row>
    <row r="9" spans="1:10" s="1" customFormat="1" ht="30.2" customHeight="1" x14ac:dyDescent="0.25">
      <c r="A9" s="30" t="s">
        <v>360</v>
      </c>
      <c r="B9" s="31" t="s">
        <v>387</v>
      </c>
      <c r="C9" s="33">
        <f>общий!C208</f>
        <v>52</v>
      </c>
      <c r="D9" s="33"/>
      <c r="E9" s="33"/>
      <c r="F9" s="62">
        <f t="shared" ref="F9:F18" si="1">C9+D9</f>
        <v>52</v>
      </c>
      <c r="G9" s="34">
        <f t="shared" si="0"/>
        <v>52</v>
      </c>
      <c r="I9" s="4"/>
      <c r="J9" s="3"/>
    </row>
    <row r="10" spans="1:10" s="1" customFormat="1" ht="30.2" customHeight="1" x14ac:dyDescent="0.25">
      <c r="A10" s="30" t="s">
        <v>361</v>
      </c>
      <c r="B10" s="31" t="s">
        <v>386</v>
      </c>
      <c r="C10" s="33">
        <f>общий!C209</f>
        <v>57</v>
      </c>
      <c r="D10" s="33"/>
      <c r="E10" s="33"/>
      <c r="F10" s="62">
        <f t="shared" si="1"/>
        <v>57</v>
      </c>
      <c r="G10" s="34">
        <f t="shared" si="0"/>
        <v>57</v>
      </c>
      <c r="I10" s="4"/>
      <c r="J10" s="3"/>
    </row>
    <row r="11" spans="1:10" s="1" customFormat="1" ht="30.2" hidden="1" customHeight="1" x14ac:dyDescent="0.25">
      <c r="A11" s="30" t="s">
        <v>362</v>
      </c>
      <c r="B11" s="31" t="s">
        <v>367</v>
      </c>
      <c r="C11" s="33">
        <f>общий!C210</f>
        <v>60</v>
      </c>
      <c r="D11" s="33"/>
      <c r="E11" s="33"/>
      <c r="F11" s="62">
        <f t="shared" si="1"/>
        <v>60</v>
      </c>
      <c r="G11" s="34">
        <f t="shared" si="0"/>
        <v>60</v>
      </c>
      <c r="I11" s="4"/>
      <c r="J11" s="3"/>
    </row>
    <row r="12" spans="1:10" s="3" customFormat="1" x14ac:dyDescent="0.25">
      <c r="A12" s="37" t="s">
        <v>99</v>
      </c>
      <c r="B12" s="38" t="s">
        <v>9</v>
      </c>
      <c r="C12" s="33"/>
      <c r="D12" s="52"/>
      <c r="E12" s="52"/>
      <c r="F12" s="62"/>
      <c r="G12" s="34"/>
      <c r="I12" s="4"/>
    </row>
    <row r="13" spans="1:10" s="1" customFormat="1" hidden="1" x14ac:dyDescent="0.25">
      <c r="A13" s="44" t="s">
        <v>363</v>
      </c>
      <c r="B13" s="31" t="s">
        <v>368</v>
      </c>
      <c r="C13" s="33">
        <f>общий!C212</f>
        <v>30</v>
      </c>
      <c r="D13" s="33"/>
      <c r="E13" s="33"/>
      <c r="F13" s="62">
        <f t="shared" si="1"/>
        <v>30</v>
      </c>
      <c r="G13" s="34">
        <f t="shared" si="0"/>
        <v>30</v>
      </c>
      <c r="I13" s="4"/>
      <c r="J13" s="3"/>
    </row>
    <row r="14" spans="1:10" s="1" customFormat="1" x14ac:dyDescent="0.25">
      <c r="A14" s="30" t="s">
        <v>364</v>
      </c>
      <c r="B14" s="31" t="s">
        <v>369</v>
      </c>
      <c r="C14" s="33">
        <f>общий!C213</f>
        <v>42</v>
      </c>
      <c r="D14" s="33"/>
      <c r="E14" s="33"/>
      <c r="F14" s="62">
        <f t="shared" si="1"/>
        <v>42</v>
      </c>
      <c r="G14" s="34">
        <f t="shared" si="0"/>
        <v>42</v>
      </c>
      <c r="I14" s="4"/>
      <c r="J14" s="3"/>
    </row>
    <row r="15" spans="1:10" s="1" customFormat="1" x14ac:dyDescent="0.25">
      <c r="A15" s="30" t="s">
        <v>365</v>
      </c>
      <c r="B15" s="31" t="s">
        <v>370</v>
      </c>
      <c r="C15" s="33">
        <f>общий!C214</f>
        <v>52</v>
      </c>
      <c r="D15" s="33"/>
      <c r="E15" s="33"/>
      <c r="F15" s="62">
        <f t="shared" si="1"/>
        <v>52</v>
      </c>
      <c r="G15" s="34">
        <f t="shared" si="0"/>
        <v>52</v>
      </c>
      <c r="I15" s="4"/>
      <c r="J15" s="3"/>
    </row>
    <row r="16" spans="1:10" s="1" customFormat="1" ht="24.75" hidden="1" x14ac:dyDescent="0.25">
      <c r="A16" s="30" t="s">
        <v>366</v>
      </c>
      <c r="B16" s="31" t="s">
        <v>371</v>
      </c>
      <c r="C16" s="33">
        <f>общий!C215</f>
        <v>55</v>
      </c>
      <c r="D16" s="33"/>
      <c r="E16" s="33"/>
      <c r="F16" s="62">
        <f t="shared" si="1"/>
        <v>55</v>
      </c>
      <c r="G16" s="34">
        <f t="shared" si="0"/>
        <v>55</v>
      </c>
      <c r="I16" s="4"/>
      <c r="J16" s="3"/>
    </row>
    <row r="17" spans="1:10" s="1" customFormat="1" x14ac:dyDescent="0.25">
      <c r="A17" s="30" t="s">
        <v>363</v>
      </c>
      <c r="B17" s="31" t="s">
        <v>564</v>
      </c>
      <c r="C17" s="33">
        <f>общий!C216</f>
        <v>88</v>
      </c>
      <c r="D17" s="33"/>
      <c r="E17" s="33"/>
      <c r="F17" s="62">
        <f t="shared" si="1"/>
        <v>88</v>
      </c>
      <c r="G17" s="34"/>
      <c r="I17" s="4"/>
      <c r="J17" s="3"/>
    </row>
    <row r="18" spans="1:10" s="1" customFormat="1" x14ac:dyDescent="0.25">
      <c r="A18" s="30" t="s">
        <v>364</v>
      </c>
      <c r="B18" s="105" t="s">
        <v>565</v>
      </c>
      <c r="C18" s="106">
        <f>общий!C217</f>
        <v>80</v>
      </c>
      <c r="D18" s="106"/>
      <c r="E18" s="33"/>
      <c r="F18" s="62">
        <f t="shared" si="1"/>
        <v>80</v>
      </c>
      <c r="G18" s="34"/>
      <c r="I18" s="4"/>
      <c r="J18" s="3"/>
    </row>
  </sheetData>
  <mergeCells count="8">
    <mergeCell ref="G4:G5"/>
    <mergeCell ref="A2:G2"/>
    <mergeCell ref="A3:F3"/>
    <mergeCell ref="A4:A5"/>
    <mergeCell ref="B4:B5"/>
    <mergeCell ref="C4:C5"/>
    <mergeCell ref="D4:E4"/>
    <mergeCell ref="F4:F5"/>
  </mergeCells>
  <pageMargins left="0.11811023622047245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общий</vt:lpstr>
      <vt:lpstr>узи</vt:lpstr>
      <vt:lpstr>косметология</vt:lpstr>
      <vt:lpstr>гинекология</vt:lpstr>
      <vt:lpstr>лор</vt:lpstr>
      <vt:lpstr>неврология</vt:lpstr>
      <vt:lpstr>кардиология</vt:lpstr>
      <vt:lpstr>физиотерапия</vt:lpstr>
      <vt:lpstr>эндокринолог</vt:lpstr>
      <vt:lpstr>терапия</vt:lpstr>
      <vt:lpstr>хирургия</vt:lpstr>
      <vt:lpstr>травматология</vt:lpstr>
      <vt:lpstr>онкология</vt:lpstr>
      <vt:lpstr>дерматолог</vt:lpstr>
      <vt:lpstr>косметич усл</vt:lpstr>
      <vt:lpstr>гинекология!Область_печати</vt:lpstr>
      <vt:lpstr>дерматолог!Область_печати</vt:lpstr>
      <vt:lpstr>кардиология!Область_печати</vt:lpstr>
      <vt:lpstr>'косметич усл'!Область_печати</vt:lpstr>
      <vt:lpstr>косметология!Область_печати</vt:lpstr>
      <vt:lpstr>лор!Область_печати</vt:lpstr>
      <vt:lpstr>неврология!Область_печати</vt:lpstr>
      <vt:lpstr>общий!Область_печати</vt:lpstr>
      <vt:lpstr>онкология!Область_печати</vt:lpstr>
      <vt:lpstr>терапия!Область_печати</vt:lpstr>
      <vt:lpstr>травматология!Область_печати</vt:lpstr>
      <vt:lpstr>узи!Область_печати</vt:lpstr>
      <vt:lpstr>физиотерапия!Область_печати</vt:lpstr>
      <vt:lpstr>хирургия!Область_печати</vt:lpstr>
      <vt:lpstr>эндокринолог!Область_печати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2024-11-06T06:59:35Z</dcterms:modified>
</cp:coreProperties>
</file>